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05" windowWidth="16020" windowHeight="7740" activeTab="0"/>
  </bookViews>
  <sheets>
    <sheet name="timespaceunits" sheetId="1" r:id="rId1"/>
  </sheets>
  <definedNames>
    <definedName name="__cdsTimeSpace__">'timespaceunits'!$A$2:$AA$7</definedName>
    <definedName name="__MAIN__">'timespaceunits'!$A$1:$AA$110</definedName>
    <definedName name="__Polygon__">'timespaceunits'!$A$3:$AA$7</definedName>
  </definedNames>
  <calcPr fullCalcOnLoad="1"/>
</workbook>
</file>

<file path=xl/sharedStrings.xml><?xml version="1.0" encoding="utf-8"?>
<sst xmlns="http://schemas.openxmlformats.org/spreadsheetml/2006/main" count="153" uniqueCount="76">
  <si>
    <t>B</t>
  </si>
  <si>
    <t>I</t>
  </si>
  <si>
    <t>L</t>
  </si>
  <si>
    <t>M</t>
  </si>
  <si>
    <t>P</t>
  </si>
  <si>
    <t>Q</t>
  </si>
  <si>
    <t>U</t>
  </si>
  <si>
    <t>V</t>
  </si>
  <si>
    <t>X</t>
  </si>
  <si>
    <t>Y</t>
  </si>
  <si>
    <t>Z</t>
  </si>
  <si>
    <t>i</t>
  </si>
  <si>
    <t>AM</t>
  </si>
  <si>
    <t>CG</t>
  </si>
  <si>
    <t>IC</t>
  </si>
  <si>
    <t>MX</t>
  </si>
  <si>
    <t>RF</t>
  </si>
  <si>
    <t>nd</t>
  </si>
  <si>
    <t>Ustr</t>
  </si>
  <si>
    <t>Group</t>
  </si>
  <si>
    <t>Mixed</t>
  </si>
  <si>
    <t>Member</t>
  </si>
  <si>
    <t>UnitID</t>
  </si>
  <si>
    <t>ChartID</t>
  </si>
  <si>
    <t>PointID</t>
  </si>
  <si>
    <t>AgeYears</t>
  </si>
  <si>
    <t>DomainID</t>
  </si>
  <si>
    <t>Subgroup</t>
  </si>
  <si>
    <t>UnitName</t>
  </si>
  <si>
    <t>UnitRank</t>
  </si>
  <si>
    <t>Volcanic</t>
  </si>
  <si>
    <t>Formation</t>
  </si>
  <si>
    <t>RankWidth</t>
  </si>
  <si>
    <t>RockClass</t>
  </si>
  <si>
    <t>SettingID</t>
  </si>
  <si>
    <t>DomainName</t>
  </si>
  <si>
    <t>MaximumAge</t>
  </si>
  <si>
    <t>MinimumAge</t>
  </si>
  <si>
    <t>Supergroup</t>
  </si>
  <si>
    <t>UnitOffset</t>
  </si>
  <si>
    <t>Arc-related</t>
  </si>
  <si>
    <t>ChartOffset</t>
  </si>
  <si>
    <t>DomainOrder</t>
  </si>
  <si>
    <t>RockClassID</t>
  </si>
  <si>
    <t>Test unit 1</t>
  </si>
  <si>
    <t>Test unit 2</t>
  </si>
  <si>
    <t>Test unit 3</t>
  </si>
  <si>
    <t>Test unit 4</t>
  </si>
  <si>
    <t>Test unit 5</t>
  </si>
  <si>
    <t>Test unit 6</t>
  </si>
  <si>
    <t>Test unit 7</t>
  </si>
  <si>
    <t>Test unit 8</t>
  </si>
  <si>
    <t>Test unit 9</t>
  </si>
  <si>
    <t>DomainOffset</t>
  </si>
  <si>
    <t>Test unit 10</t>
  </si>
  <si>
    <t>Test unit 11</t>
  </si>
  <si>
    <t>Test unit 12</t>
  </si>
  <si>
    <t>Test unit 13</t>
  </si>
  <si>
    <t>Test unit 14</t>
  </si>
  <si>
    <t>Test unit 15</t>
  </si>
  <si>
    <t>Test domain 1</t>
  </si>
  <si>
    <t>Test domain 2</t>
  </si>
  <si>
    <t>Test domain 3</t>
  </si>
  <si>
    <t>PlutonicOffset</t>
  </si>
  <si>
    <t>TectonicSetting</t>
  </si>
  <si>
    <t>SettingRockClass</t>
  </si>
  <si>
    <t>Collision-related</t>
  </si>
  <si>
    <t>Setting not known</t>
  </si>
  <si>
    <t>Rift / Extensional</t>
  </si>
  <si>
    <t>Sedimentary - Clastic</t>
  </si>
  <si>
    <t>Mixed / Not applicable</t>
  </si>
  <si>
    <t>Plutonic or hypabyssal</t>
  </si>
  <si>
    <t>Sedimentary - Carbonate</t>
  </si>
  <si>
    <t>Sedimentary - Ironstone / Chert</t>
  </si>
  <si>
    <t>Intracontinental / Passive Margin</t>
  </si>
  <si>
    <t>Hypabyssal - dyke swarm (well dated)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</si>
</sst>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,##0"/>
    <numFmt numFmtId="165" formatCode="#,###,##0.000"/>
    <numFmt numFmtId="166" formatCode=";;"/>
    <numFmt numFmtId="167" formatCode="dd\.mm\.yyyy\ hh:mm"/>
  </numFmts>
  <fonts count="5">
    <font>
      <b/>
      <sz val="10"/>
      <name val="Arial"/>
      <family val="0"/>
    </font>
    <font>
      <sz val="10"/>
      <name val="Arial"/>
      <family val="0"/>
    </font>
    <font>
      <b/>
      <u val="single"/>
      <sz val="10"/>
      <color indexed="12"/>
      <name val="Arial"/>
      <family val="0"/>
    </font>
    <font>
      <b/>
      <u val="single"/>
      <sz val="10"/>
      <color indexed="36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2" borderId="1" xfId="0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0" fillId="2" borderId="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49" fontId="0" fillId="2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9"/>
  <sheetViews>
    <sheetView tabSelected="1" zoomScale="75" zoomScaleNormal="75" workbookViewId="0" topLeftCell="N1">
      <selection activeCell="Y1" sqref="Y1"/>
    </sheetView>
  </sheetViews>
  <sheetFormatPr defaultColWidth="9.140625" defaultRowHeight="12.75"/>
  <cols>
    <col min="1" max="1" width="8.8515625" style="0" customWidth="1"/>
    <col min="2" max="2" width="8.57421875" style="0" customWidth="1"/>
    <col min="3" max="3" width="7.28125" style="0" customWidth="1"/>
    <col min="4" max="4" width="8.57421875" style="0" customWidth="1"/>
    <col min="5" max="5" width="11.421875" style="0" customWidth="1"/>
    <col min="6" max="6" width="14.00390625" style="0" customWidth="1"/>
    <col min="7" max="7" width="15.00390625" style="0" customWidth="1"/>
    <col min="8" max="8" width="13.00390625" style="0" customWidth="1"/>
    <col min="9" max="9" width="10.28125" style="0" customWidth="1"/>
    <col min="10" max="10" width="10.8515625" style="0" customWidth="1"/>
    <col min="11" max="11" width="12.140625" style="0" customWidth="1"/>
    <col min="12" max="12" width="15.421875" style="0" customWidth="1"/>
    <col min="13" max="13" width="29.421875" style="0" customWidth="1"/>
    <col min="14" max="14" width="15.00390625" style="0" customWidth="1"/>
    <col min="15" max="15" width="23.140625" style="0" customWidth="1"/>
    <col min="16" max="16" width="25.57421875" style="0" customWidth="1"/>
    <col min="17" max="17" width="29.8515625" style="0" customWidth="1"/>
    <col min="18" max="19" width="10.8515625" style="0" customWidth="1"/>
    <col min="20" max="20" width="10.8515625" style="11" customWidth="1"/>
    <col min="21" max="21" width="12.8515625" style="0" customWidth="1"/>
    <col min="22" max="22" width="4.57421875" style="0" customWidth="1"/>
    <col min="24" max="24" width="10.421875" style="0" bestFit="1" customWidth="1"/>
    <col min="25" max="26" width="10.421875" style="0" customWidth="1"/>
    <col min="27" max="27" width="9.140625" style="14" customWidth="1"/>
  </cols>
  <sheetData>
    <row r="1" spans="1:27" ht="36" customHeight="1" thickBot="1">
      <c r="A1" s="5" t="s">
        <v>23</v>
      </c>
      <c r="B1" s="5" t="s">
        <v>42</v>
      </c>
      <c r="C1" s="5" t="s">
        <v>22</v>
      </c>
      <c r="D1" s="5" t="s">
        <v>24</v>
      </c>
      <c r="E1" s="5" t="s">
        <v>26</v>
      </c>
      <c r="F1" s="5" t="s">
        <v>41</v>
      </c>
      <c r="G1" s="5" t="s">
        <v>53</v>
      </c>
      <c r="H1" s="5" t="s">
        <v>39</v>
      </c>
      <c r="I1" s="5" t="s">
        <v>37</v>
      </c>
      <c r="J1" s="5" t="s">
        <v>36</v>
      </c>
      <c r="K1" s="5" t="s">
        <v>32</v>
      </c>
      <c r="L1" s="5" t="s">
        <v>25</v>
      </c>
      <c r="M1" s="5" t="s">
        <v>28</v>
      </c>
      <c r="N1" s="5" t="s">
        <v>29</v>
      </c>
      <c r="O1" s="5" t="s">
        <v>35</v>
      </c>
      <c r="P1" s="5" t="s">
        <v>33</v>
      </c>
      <c r="Q1" s="5" t="s">
        <v>64</v>
      </c>
      <c r="R1" s="5" t="s">
        <v>43</v>
      </c>
      <c r="S1" s="5" t="s">
        <v>34</v>
      </c>
      <c r="T1" s="10" t="s">
        <v>63</v>
      </c>
      <c r="U1" s="5" t="s">
        <v>6</v>
      </c>
      <c r="V1" s="5" t="s">
        <v>11</v>
      </c>
      <c r="W1" s="5" t="s">
        <v>8</v>
      </c>
      <c r="X1" s="5" t="s">
        <v>9</v>
      </c>
      <c r="Y1" s="5" t="s">
        <v>10</v>
      </c>
      <c r="Z1" s="5" t="s">
        <v>65</v>
      </c>
      <c r="AA1" s="12" t="s">
        <v>18</v>
      </c>
    </row>
    <row r="2" spans="1:27" ht="13.5" customHeight="1" thickTop="1">
      <c r="A2" s="1">
        <v>1</v>
      </c>
      <c r="B2" s="1">
        <v>1</v>
      </c>
      <c r="C2" s="1">
        <v>-93</v>
      </c>
      <c r="D2" s="1">
        <v>0</v>
      </c>
      <c r="E2" s="1">
        <v>1616</v>
      </c>
      <c r="F2" s="1">
        <v>10</v>
      </c>
      <c r="G2" s="1">
        <v>100</v>
      </c>
      <c r="H2" s="1">
        <v>5</v>
      </c>
      <c r="I2" s="2">
        <v>2102</v>
      </c>
      <c r="J2" s="2">
        <v>2105</v>
      </c>
      <c r="K2" s="1">
        <v>20</v>
      </c>
      <c r="L2" s="6">
        <v>2102000000</v>
      </c>
      <c r="M2" s="3" t="s">
        <v>51</v>
      </c>
      <c r="N2" s="3" t="s">
        <v>21</v>
      </c>
      <c r="O2" s="3" t="s">
        <v>60</v>
      </c>
      <c r="P2" s="3" t="s">
        <v>30</v>
      </c>
      <c r="Q2" s="3" t="s">
        <v>40</v>
      </c>
      <c r="R2" s="3" t="s">
        <v>7</v>
      </c>
      <c r="S2" s="3" t="s">
        <v>12</v>
      </c>
      <c r="T2" s="6">
        <f>IF(R2="P",20,0)</f>
        <v>0</v>
      </c>
      <c r="U2" s="1">
        <f>SIGN(C2)*(ABS(C2)+E2*1000000000)</f>
        <v>-1616000000093</v>
      </c>
      <c r="V2" s="7">
        <f aca="true" t="shared" si="0" ref="V2:V33">D2</f>
        <v>0</v>
      </c>
      <c r="W2" s="7">
        <f>F2+G2*B2+H2+T2</f>
        <v>115</v>
      </c>
      <c r="X2" s="8">
        <f>I2*-1</f>
        <v>-2102</v>
      </c>
      <c r="Y2" s="8">
        <f>K2*-1</f>
        <v>-20</v>
      </c>
      <c r="Z2" s="8" t="str">
        <f>CONCATENATE(S2,R2)</f>
        <v>AMV</v>
      </c>
      <c r="AA2" s="9" t="str">
        <f>CONCATENATE("U",U2)</f>
        <v>U-1616000000093</v>
      </c>
    </row>
    <row r="3" spans="1:28" ht="12.75">
      <c r="A3" s="1">
        <f>A2</f>
        <v>1</v>
      </c>
      <c r="B3" s="1">
        <f>B2</f>
        <v>1</v>
      </c>
      <c r="C3" s="1">
        <f>C2</f>
        <v>-93</v>
      </c>
      <c r="D3" s="1">
        <v>1</v>
      </c>
      <c r="E3" s="1">
        <f aca="true" t="shared" si="1" ref="E3:U3">E2</f>
        <v>1616</v>
      </c>
      <c r="F3" s="1">
        <f t="shared" si="1"/>
        <v>10</v>
      </c>
      <c r="G3" s="1">
        <f t="shared" si="1"/>
        <v>100</v>
      </c>
      <c r="H3" s="1">
        <f t="shared" si="1"/>
        <v>5</v>
      </c>
      <c r="I3" s="2">
        <f t="shared" si="1"/>
        <v>2102</v>
      </c>
      <c r="J3" s="2">
        <f t="shared" si="1"/>
        <v>2105</v>
      </c>
      <c r="K3" s="1">
        <f t="shared" si="1"/>
        <v>20</v>
      </c>
      <c r="L3" s="1">
        <f t="shared" si="1"/>
        <v>2102000000</v>
      </c>
      <c r="M3" s="1" t="str">
        <f t="shared" si="1"/>
        <v>Test unit 8</v>
      </c>
      <c r="N3" s="1" t="str">
        <f t="shared" si="1"/>
        <v>Member</v>
      </c>
      <c r="O3" s="1" t="str">
        <f t="shared" si="1"/>
        <v>Test domain 1</v>
      </c>
      <c r="P3" s="1" t="str">
        <f t="shared" si="1"/>
        <v>Volcanic</v>
      </c>
      <c r="Q3" s="1" t="str">
        <f t="shared" si="1"/>
        <v>Arc-related</v>
      </c>
      <c r="R3" s="1" t="str">
        <f t="shared" si="1"/>
        <v>V</v>
      </c>
      <c r="S3" s="1" t="str">
        <f t="shared" si="1"/>
        <v>AM</v>
      </c>
      <c r="T3" s="6">
        <f t="shared" si="1"/>
        <v>0</v>
      </c>
      <c r="U3" s="1">
        <f t="shared" si="1"/>
        <v>-1616000000093</v>
      </c>
      <c r="V3" s="7">
        <f t="shared" si="0"/>
        <v>1</v>
      </c>
      <c r="W3" s="7">
        <f>F3+G3*B3+H3+T3</f>
        <v>115</v>
      </c>
      <c r="X3" s="8">
        <f>I3*-1</f>
        <v>-2102</v>
      </c>
      <c r="Y3" s="1">
        <f>Y2</f>
        <v>-20</v>
      </c>
      <c r="Z3" s="1" t="str">
        <f>Z2</f>
        <v>AMV</v>
      </c>
      <c r="AA3" s="13" t="str">
        <f>AA2</f>
        <v>U-1616000000093</v>
      </c>
      <c r="AB3" s="4"/>
    </row>
    <row r="4" spans="1:28" ht="12.75">
      <c r="A4" s="1">
        <f>A2</f>
        <v>1</v>
      </c>
      <c r="B4" s="1">
        <f>B2</f>
        <v>1</v>
      </c>
      <c r="C4" s="1">
        <f>C2</f>
        <v>-93</v>
      </c>
      <c r="D4" s="1">
        <v>2</v>
      </c>
      <c r="E4" s="1">
        <f aca="true" t="shared" si="2" ref="E4:U4">E2</f>
        <v>1616</v>
      </c>
      <c r="F4" s="1">
        <f t="shared" si="2"/>
        <v>10</v>
      </c>
      <c r="G4" s="1">
        <f t="shared" si="2"/>
        <v>100</v>
      </c>
      <c r="H4" s="1">
        <f t="shared" si="2"/>
        <v>5</v>
      </c>
      <c r="I4" s="2">
        <f t="shared" si="2"/>
        <v>2102</v>
      </c>
      <c r="J4" s="2">
        <f t="shared" si="2"/>
        <v>2105</v>
      </c>
      <c r="K4" s="1">
        <f t="shared" si="2"/>
        <v>20</v>
      </c>
      <c r="L4" s="1">
        <f t="shared" si="2"/>
        <v>2102000000</v>
      </c>
      <c r="M4" s="1" t="str">
        <f t="shared" si="2"/>
        <v>Test unit 8</v>
      </c>
      <c r="N4" s="1" t="str">
        <f t="shared" si="2"/>
        <v>Member</v>
      </c>
      <c r="O4" s="1" t="str">
        <f t="shared" si="2"/>
        <v>Test domain 1</v>
      </c>
      <c r="P4" s="1" t="str">
        <f t="shared" si="2"/>
        <v>Volcanic</v>
      </c>
      <c r="Q4" s="1" t="str">
        <f t="shared" si="2"/>
        <v>Arc-related</v>
      </c>
      <c r="R4" s="1" t="str">
        <f t="shared" si="2"/>
        <v>V</v>
      </c>
      <c r="S4" s="1" t="str">
        <f t="shared" si="2"/>
        <v>AM</v>
      </c>
      <c r="T4" s="6">
        <f t="shared" si="2"/>
        <v>0</v>
      </c>
      <c r="U4" s="1">
        <f t="shared" si="2"/>
        <v>-1616000000093</v>
      </c>
      <c r="V4" s="7">
        <f t="shared" si="0"/>
        <v>2</v>
      </c>
      <c r="W4" s="7">
        <f>F4+G4*B4+H4+T4</f>
        <v>115</v>
      </c>
      <c r="X4" s="8">
        <f>J4*-1</f>
        <v>-2105</v>
      </c>
      <c r="Y4" s="1">
        <f>Y2</f>
        <v>-20</v>
      </c>
      <c r="Z4" s="1" t="str">
        <f>Z2</f>
        <v>AMV</v>
      </c>
      <c r="AA4" s="13" t="str">
        <f>AA2</f>
        <v>U-1616000000093</v>
      </c>
      <c r="AB4" s="4"/>
    </row>
    <row r="5" spans="1:28" ht="12.75">
      <c r="A5" s="1">
        <f>A2</f>
        <v>1</v>
      </c>
      <c r="B5" s="1">
        <f>B2</f>
        <v>1</v>
      </c>
      <c r="C5" s="1">
        <f>C2</f>
        <v>-93</v>
      </c>
      <c r="D5" s="1">
        <v>3</v>
      </c>
      <c r="E5" s="1">
        <f aca="true" t="shared" si="3" ref="E5:U5">E2</f>
        <v>1616</v>
      </c>
      <c r="F5" s="1">
        <f t="shared" si="3"/>
        <v>10</v>
      </c>
      <c r="G5" s="1">
        <f t="shared" si="3"/>
        <v>100</v>
      </c>
      <c r="H5" s="1">
        <f t="shared" si="3"/>
        <v>5</v>
      </c>
      <c r="I5" s="2">
        <f t="shared" si="3"/>
        <v>2102</v>
      </c>
      <c r="J5" s="2">
        <f t="shared" si="3"/>
        <v>2105</v>
      </c>
      <c r="K5" s="1">
        <f t="shared" si="3"/>
        <v>20</v>
      </c>
      <c r="L5" s="1">
        <f t="shared" si="3"/>
        <v>2102000000</v>
      </c>
      <c r="M5" s="1" t="str">
        <f t="shared" si="3"/>
        <v>Test unit 8</v>
      </c>
      <c r="N5" s="1" t="str">
        <f t="shared" si="3"/>
        <v>Member</v>
      </c>
      <c r="O5" s="1" t="str">
        <f t="shared" si="3"/>
        <v>Test domain 1</v>
      </c>
      <c r="P5" s="1" t="str">
        <f t="shared" si="3"/>
        <v>Volcanic</v>
      </c>
      <c r="Q5" s="1" t="str">
        <f t="shared" si="3"/>
        <v>Arc-related</v>
      </c>
      <c r="R5" s="1" t="str">
        <f t="shared" si="3"/>
        <v>V</v>
      </c>
      <c r="S5" s="1" t="str">
        <f t="shared" si="3"/>
        <v>AM</v>
      </c>
      <c r="T5" s="6">
        <f t="shared" si="3"/>
        <v>0</v>
      </c>
      <c r="U5" s="1">
        <f t="shared" si="3"/>
        <v>-1616000000093</v>
      </c>
      <c r="V5" s="7">
        <f t="shared" si="0"/>
        <v>3</v>
      </c>
      <c r="W5" s="7">
        <f>F5+G5*B5+H5+K5+T5</f>
        <v>135</v>
      </c>
      <c r="X5" s="8">
        <f>J4*-1</f>
        <v>-2105</v>
      </c>
      <c r="Y5" s="1">
        <f>Y2</f>
        <v>-20</v>
      </c>
      <c r="Z5" s="1" t="str">
        <f>Z2</f>
        <v>AMV</v>
      </c>
      <c r="AA5" s="13" t="str">
        <f>AA2</f>
        <v>U-1616000000093</v>
      </c>
      <c r="AB5" s="4"/>
    </row>
    <row r="6" spans="1:28" ht="12.75">
      <c r="A6" s="1">
        <f>A2</f>
        <v>1</v>
      </c>
      <c r="B6" s="1">
        <f>B2</f>
        <v>1</v>
      </c>
      <c r="C6" s="1">
        <f>C2</f>
        <v>-93</v>
      </c>
      <c r="D6" s="1">
        <v>4</v>
      </c>
      <c r="E6" s="1">
        <f aca="true" t="shared" si="4" ref="E6:U6">E2</f>
        <v>1616</v>
      </c>
      <c r="F6" s="1">
        <f t="shared" si="4"/>
        <v>10</v>
      </c>
      <c r="G6" s="1">
        <f t="shared" si="4"/>
        <v>100</v>
      </c>
      <c r="H6" s="1">
        <f t="shared" si="4"/>
        <v>5</v>
      </c>
      <c r="I6" s="2">
        <f t="shared" si="4"/>
        <v>2102</v>
      </c>
      <c r="J6" s="2">
        <f t="shared" si="4"/>
        <v>2105</v>
      </c>
      <c r="K6" s="1">
        <f t="shared" si="4"/>
        <v>20</v>
      </c>
      <c r="L6" s="1">
        <f t="shared" si="4"/>
        <v>2102000000</v>
      </c>
      <c r="M6" s="1" t="str">
        <f t="shared" si="4"/>
        <v>Test unit 8</v>
      </c>
      <c r="N6" s="1" t="str">
        <f t="shared" si="4"/>
        <v>Member</v>
      </c>
      <c r="O6" s="1" t="str">
        <f t="shared" si="4"/>
        <v>Test domain 1</v>
      </c>
      <c r="P6" s="1" t="str">
        <f t="shared" si="4"/>
        <v>Volcanic</v>
      </c>
      <c r="Q6" s="1" t="str">
        <f t="shared" si="4"/>
        <v>Arc-related</v>
      </c>
      <c r="R6" s="1" t="str">
        <f t="shared" si="4"/>
        <v>V</v>
      </c>
      <c r="S6" s="1" t="str">
        <f t="shared" si="4"/>
        <v>AM</v>
      </c>
      <c r="T6" s="6">
        <f t="shared" si="4"/>
        <v>0</v>
      </c>
      <c r="U6" s="1">
        <f t="shared" si="4"/>
        <v>-1616000000093</v>
      </c>
      <c r="V6" s="7">
        <f t="shared" si="0"/>
        <v>4</v>
      </c>
      <c r="W6" s="7">
        <f>F6+G6*B6+H6+K6+T6</f>
        <v>135</v>
      </c>
      <c r="X6" s="8">
        <f>I6*-1</f>
        <v>-2102</v>
      </c>
      <c r="Y6" s="1">
        <f>Y2</f>
        <v>-20</v>
      </c>
      <c r="Z6" s="1" t="str">
        <f>Z2</f>
        <v>AMV</v>
      </c>
      <c r="AA6" s="13" t="str">
        <f>AA2</f>
        <v>U-1616000000093</v>
      </c>
      <c r="AB6" s="4"/>
    </row>
    <row r="7" spans="1:28" ht="12.75">
      <c r="A7" s="1">
        <f>A2</f>
        <v>1</v>
      </c>
      <c r="B7" s="1">
        <f>B2</f>
        <v>1</v>
      </c>
      <c r="C7" s="1">
        <f>C2</f>
        <v>-93</v>
      </c>
      <c r="D7" s="1">
        <v>5</v>
      </c>
      <c r="E7" s="1">
        <f aca="true" t="shared" si="5" ref="E7:U7">E2</f>
        <v>1616</v>
      </c>
      <c r="F7" s="1">
        <f t="shared" si="5"/>
        <v>10</v>
      </c>
      <c r="G7" s="1">
        <f t="shared" si="5"/>
        <v>100</v>
      </c>
      <c r="H7" s="1">
        <f t="shared" si="5"/>
        <v>5</v>
      </c>
      <c r="I7" s="2">
        <f t="shared" si="5"/>
        <v>2102</v>
      </c>
      <c r="J7" s="2">
        <f t="shared" si="5"/>
        <v>2105</v>
      </c>
      <c r="K7" s="1">
        <f t="shared" si="5"/>
        <v>20</v>
      </c>
      <c r="L7" s="1">
        <f t="shared" si="5"/>
        <v>2102000000</v>
      </c>
      <c r="M7" s="1" t="str">
        <f t="shared" si="5"/>
        <v>Test unit 8</v>
      </c>
      <c r="N7" s="1" t="str">
        <f t="shared" si="5"/>
        <v>Member</v>
      </c>
      <c r="O7" s="1" t="str">
        <f t="shared" si="5"/>
        <v>Test domain 1</v>
      </c>
      <c r="P7" s="1" t="str">
        <f t="shared" si="5"/>
        <v>Volcanic</v>
      </c>
      <c r="Q7" s="1" t="str">
        <f t="shared" si="5"/>
        <v>Arc-related</v>
      </c>
      <c r="R7" s="1" t="str">
        <f t="shared" si="5"/>
        <v>V</v>
      </c>
      <c r="S7" s="1" t="str">
        <f t="shared" si="5"/>
        <v>AM</v>
      </c>
      <c r="T7" s="6">
        <f t="shared" si="5"/>
        <v>0</v>
      </c>
      <c r="U7" s="1">
        <f t="shared" si="5"/>
        <v>-1616000000093</v>
      </c>
      <c r="V7" s="7">
        <f t="shared" si="0"/>
        <v>5</v>
      </c>
      <c r="W7" s="7">
        <f>F7+G7*B7+H7+T7</f>
        <v>115</v>
      </c>
      <c r="X7" s="8">
        <f>I7*-1</f>
        <v>-2102</v>
      </c>
      <c r="Y7" s="1">
        <f>Y2</f>
        <v>-20</v>
      </c>
      <c r="Z7" s="1" t="str">
        <f>Z2</f>
        <v>AMV</v>
      </c>
      <c r="AA7" s="13" t="str">
        <f>AA2</f>
        <v>U-1616000000093</v>
      </c>
      <c r="AB7" s="4"/>
    </row>
    <row r="8" spans="1:27" ht="13.5" customHeight="1" thickTop="1">
      <c r="A8" s="1">
        <v>1</v>
      </c>
      <c r="B8" s="1">
        <v>1</v>
      </c>
      <c r="C8" s="1">
        <v>-92</v>
      </c>
      <c r="D8" s="1">
        <v>0</v>
      </c>
      <c r="E8" s="1">
        <v>1616</v>
      </c>
      <c r="F8" s="1">
        <v>10</v>
      </c>
      <c r="G8" s="1">
        <v>100</v>
      </c>
      <c r="H8" s="1">
        <v>5</v>
      </c>
      <c r="I8" s="2">
        <v>2110</v>
      </c>
      <c r="J8" s="2">
        <v>2115</v>
      </c>
      <c r="K8" s="1">
        <v>20</v>
      </c>
      <c r="L8" s="6">
        <v>2110000000</v>
      </c>
      <c r="M8" s="3" t="s">
        <v>52</v>
      </c>
      <c r="N8" s="3" t="s">
        <v>21</v>
      </c>
      <c r="O8" s="3" t="s">
        <v>60</v>
      </c>
      <c r="P8" s="3" t="s">
        <v>71</v>
      </c>
      <c r="Q8" s="3" t="s">
        <v>40</v>
      </c>
      <c r="R8" s="3" t="s">
        <v>4</v>
      </c>
      <c r="S8" s="3" t="s">
        <v>12</v>
      </c>
      <c r="T8" s="6">
        <f>IF(R8="P",20,0)</f>
        <v>20</v>
      </c>
      <c r="U8" s="1">
        <f>SIGN(C8)*(ABS(C8)+E8*1000000000)</f>
        <v>-1616000000092</v>
      </c>
      <c r="V8" s="7">
        <f t="shared" si="0"/>
        <v>0</v>
      </c>
      <c r="W8" s="7">
        <f>F8+G8*B8+H8+T8</f>
        <v>135</v>
      </c>
      <c r="X8" s="8">
        <f>I8*-1</f>
        <v>-2110</v>
      </c>
      <c r="Y8" s="8">
        <f>K8*-1</f>
        <v>-20</v>
      </c>
      <c r="Z8" s="8" t="str">
        <f>CONCATENATE(S8,R8)</f>
        <v>AMP</v>
      </c>
      <c r="AA8" s="9" t="str">
        <f>CONCATENATE("U",U8)</f>
        <v>U-1616000000092</v>
      </c>
    </row>
    <row r="9" spans="1:27" ht="12.75">
      <c r="A9" s="1">
        <f>A8</f>
        <v>1</v>
      </c>
      <c r="B9" s="1">
        <f>B8</f>
        <v>1</v>
      </c>
      <c r="C9" s="1">
        <f>C8</f>
        <v>-92</v>
      </c>
      <c r="D9" s="1">
        <v>1</v>
      </c>
      <c r="E9" s="1">
        <f aca="true" t="shared" si="6" ref="E9:U9">E8</f>
        <v>1616</v>
      </c>
      <c r="F9" s="1">
        <f t="shared" si="6"/>
        <v>10</v>
      </c>
      <c r="G9" s="1">
        <f t="shared" si="6"/>
        <v>100</v>
      </c>
      <c r="H9" s="1">
        <f t="shared" si="6"/>
        <v>5</v>
      </c>
      <c r="I9" s="2">
        <f t="shared" si="6"/>
        <v>2110</v>
      </c>
      <c r="J9" s="2">
        <f t="shared" si="6"/>
        <v>2115</v>
      </c>
      <c r="K9" s="1">
        <f t="shared" si="6"/>
        <v>20</v>
      </c>
      <c r="L9" s="1">
        <f t="shared" si="6"/>
        <v>2110000000</v>
      </c>
      <c r="M9" s="1" t="str">
        <f t="shared" si="6"/>
        <v>Test unit 9</v>
      </c>
      <c r="N9" s="1" t="str">
        <f t="shared" si="6"/>
        <v>Member</v>
      </c>
      <c r="O9" s="1" t="str">
        <f t="shared" si="6"/>
        <v>Test domain 1</v>
      </c>
      <c r="P9" s="1" t="str">
        <f t="shared" si="6"/>
        <v>Plutonic or hypabyssal</v>
      </c>
      <c r="Q9" s="1" t="str">
        <f t="shared" si="6"/>
        <v>Arc-related</v>
      </c>
      <c r="R9" s="1" t="str">
        <f t="shared" si="6"/>
        <v>P</v>
      </c>
      <c r="S9" s="1" t="str">
        <f t="shared" si="6"/>
        <v>AM</v>
      </c>
      <c r="T9" s="6">
        <f t="shared" si="6"/>
        <v>20</v>
      </c>
      <c r="U9" s="1">
        <f t="shared" si="6"/>
        <v>-1616000000092</v>
      </c>
      <c r="V9" s="7">
        <f t="shared" si="0"/>
        <v>1</v>
      </c>
      <c r="W9" s="7">
        <f>F9+G9*B9+H9+T9</f>
        <v>135</v>
      </c>
      <c r="X9" s="8">
        <f>I9*-1</f>
        <v>-2110</v>
      </c>
      <c r="Y9" s="1">
        <f>Y8</f>
        <v>-20</v>
      </c>
      <c r="Z9" s="1" t="str">
        <f>Z8</f>
        <v>AMP</v>
      </c>
      <c r="AA9" s="13" t="str">
        <f>AA8</f>
        <v>U-1616000000092</v>
      </c>
    </row>
    <row r="10" spans="1:27" ht="12.75">
      <c r="A10" s="1">
        <f>A8</f>
        <v>1</v>
      </c>
      <c r="B10" s="1">
        <f>B8</f>
        <v>1</v>
      </c>
      <c r="C10" s="1">
        <f>C8</f>
        <v>-92</v>
      </c>
      <c r="D10" s="1">
        <v>2</v>
      </c>
      <c r="E10" s="1">
        <f aca="true" t="shared" si="7" ref="E10:U10">E8</f>
        <v>1616</v>
      </c>
      <c r="F10" s="1">
        <f t="shared" si="7"/>
        <v>10</v>
      </c>
      <c r="G10" s="1">
        <f t="shared" si="7"/>
        <v>100</v>
      </c>
      <c r="H10" s="1">
        <f t="shared" si="7"/>
        <v>5</v>
      </c>
      <c r="I10" s="2">
        <f t="shared" si="7"/>
        <v>2110</v>
      </c>
      <c r="J10" s="2">
        <f t="shared" si="7"/>
        <v>2115</v>
      </c>
      <c r="K10" s="1">
        <f t="shared" si="7"/>
        <v>20</v>
      </c>
      <c r="L10" s="1">
        <f t="shared" si="7"/>
        <v>2110000000</v>
      </c>
      <c r="M10" s="1" t="str">
        <f t="shared" si="7"/>
        <v>Test unit 9</v>
      </c>
      <c r="N10" s="1" t="str">
        <f t="shared" si="7"/>
        <v>Member</v>
      </c>
      <c r="O10" s="1" t="str">
        <f t="shared" si="7"/>
        <v>Test domain 1</v>
      </c>
      <c r="P10" s="1" t="str">
        <f t="shared" si="7"/>
        <v>Plutonic or hypabyssal</v>
      </c>
      <c r="Q10" s="1" t="str">
        <f t="shared" si="7"/>
        <v>Arc-related</v>
      </c>
      <c r="R10" s="1" t="str">
        <f t="shared" si="7"/>
        <v>P</v>
      </c>
      <c r="S10" s="1" t="str">
        <f t="shared" si="7"/>
        <v>AM</v>
      </c>
      <c r="T10" s="6">
        <f t="shared" si="7"/>
        <v>20</v>
      </c>
      <c r="U10" s="1">
        <f t="shared" si="7"/>
        <v>-1616000000092</v>
      </c>
      <c r="V10" s="7">
        <f t="shared" si="0"/>
        <v>2</v>
      </c>
      <c r="W10" s="7">
        <f>F10+G10*B10+H10+T10</f>
        <v>135</v>
      </c>
      <c r="X10" s="8">
        <f>J10*-1</f>
        <v>-2115</v>
      </c>
      <c r="Y10" s="1">
        <f>Y8</f>
        <v>-20</v>
      </c>
      <c r="Z10" s="1" t="str">
        <f>Z8</f>
        <v>AMP</v>
      </c>
      <c r="AA10" s="13" t="str">
        <f>AA8</f>
        <v>U-1616000000092</v>
      </c>
    </row>
    <row r="11" spans="1:27" ht="12.75">
      <c r="A11" s="1">
        <f>A8</f>
        <v>1</v>
      </c>
      <c r="B11" s="1">
        <f>B8</f>
        <v>1</v>
      </c>
      <c r="C11" s="1">
        <f>C8</f>
        <v>-92</v>
      </c>
      <c r="D11" s="1">
        <v>3</v>
      </c>
      <c r="E11" s="1">
        <f aca="true" t="shared" si="8" ref="E11:U11">E8</f>
        <v>1616</v>
      </c>
      <c r="F11" s="1">
        <f t="shared" si="8"/>
        <v>10</v>
      </c>
      <c r="G11" s="1">
        <f t="shared" si="8"/>
        <v>100</v>
      </c>
      <c r="H11" s="1">
        <f t="shared" si="8"/>
        <v>5</v>
      </c>
      <c r="I11" s="2">
        <f t="shared" si="8"/>
        <v>2110</v>
      </c>
      <c r="J11" s="2">
        <f t="shared" si="8"/>
        <v>2115</v>
      </c>
      <c r="K11" s="1">
        <f t="shared" si="8"/>
        <v>20</v>
      </c>
      <c r="L11" s="1">
        <f t="shared" si="8"/>
        <v>2110000000</v>
      </c>
      <c r="M11" s="1" t="str">
        <f t="shared" si="8"/>
        <v>Test unit 9</v>
      </c>
      <c r="N11" s="1" t="str">
        <f t="shared" si="8"/>
        <v>Member</v>
      </c>
      <c r="O11" s="1" t="str">
        <f t="shared" si="8"/>
        <v>Test domain 1</v>
      </c>
      <c r="P11" s="1" t="str">
        <f t="shared" si="8"/>
        <v>Plutonic or hypabyssal</v>
      </c>
      <c r="Q11" s="1" t="str">
        <f t="shared" si="8"/>
        <v>Arc-related</v>
      </c>
      <c r="R11" s="1" t="str">
        <f t="shared" si="8"/>
        <v>P</v>
      </c>
      <c r="S11" s="1" t="str">
        <f t="shared" si="8"/>
        <v>AM</v>
      </c>
      <c r="T11" s="6">
        <f t="shared" si="8"/>
        <v>20</v>
      </c>
      <c r="U11" s="1">
        <f t="shared" si="8"/>
        <v>-1616000000092</v>
      </c>
      <c r="V11" s="7">
        <f t="shared" si="0"/>
        <v>3</v>
      </c>
      <c r="W11" s="7">
        <f>F11+G11*B11+H11+K11+T11</f>
        <v>155</v>
      </c>
      <c r="X11" s="8">
        <f>J10*-1</f>
        <v>-2115</v>
      </c>
      <c r="Y11" s="1">
        <f>Y8</f>
        <v>-20</v>
      </c>
      <c r="Z11" s="1" t="str">
        <f>Z8</f>
        <v>AMP</v>
      </c>
      <c r="AA11" s="13" t="str">
        <f>AA8</f>
        <v>U-1616000000092</v>
      </c>
    </row>
    <row r="12" spans="1:27" ht="12.75">
      <c r="A12" s="1">
        <f>A8</f>
        <v>1</v>
      </c>
      <c r="B12" s="1">
        <f>B8</f>
        <v>1</v>
      </c>
      <c r="C12" s="1">
        <f>C8</f>
        <v>-92</v>
      </c>
      <c r="D12" s="1">
        <v>4</v>
      </c>
      <c r="E12" s="1">
        <f aca="true" t="shared" si="9" ref="E12:U12">E8</f>
        <v>1616</v>
      </c>
      <c r="F12" s="1">
        <f t="shared" si="9"/>
        <v>10</v>
      </c>
      <c r="G12" s="1">
        <f t="shared" si="9"/>
        <v>100</v>
      </c>
      <c r="H12" s="1">
        <f t="shared" si="9"/>
        <v>5</v>
      </c>
      <c r="I12" s="2">
        <f t="shared" si="9"/>
        <v>2110</v>
      </c>
      <c r="J12" s="2">
        <f t="shared" si="9"/>
        <v>2115</v>
      </c>
      <c r="K12" s="1">
        <f t="shared" si="9"/>
        <v>20</v>
      </c>
      <c r="L12" s="1">
        <f t="shared" si="9"/>
        <v>2110000000</v>
      </c>
      <c r="M12" s="1" t="str">
        <f t="shared" si="9"/>
        <v>Test unit 9</v>
      </c>
      <c r="N12" s="1" t="str">
        <f t="shared" si="9"/>
        <v>Member</v>
      </c>
      <c r="O12" s="1" t="str">
        <f t="shared" si="9"/>
        <v>Test domain 1</v>
      </c>
      <c r="P12" s="1" t="str">
        <f t="shared" si="9"/>
        <v>Plutonic or hypabyssal</v>
      </c>
      <c r="Q12" s="1" t="str">
        <f t="shared" si="9"/>
        <v>Arc-related</v>
      </c>
      <c r="R12" s="1" t="str">
        <f t="shared" si="9"/>
        <v>P</v>
      </c>
      <c r="S12" s="1" t="str">
        <f t="shared" si="9"/>
        <v>AM</v>
      </c>
      <c r="T12" s="6">
        <f t="shared" si="9"/>
        <v>20</v>
      </c>
      <c r="U12" s="1">
        <f t="shared" si="9"/>
        <v>-1616000000092</v>
      </c>
      <c r="V12" s="7">
        <f t="shared" si="0"/>
        <v>4</v>
      </c>
      <c r="W12" s="7">
        <f>F12+G12*B12+H12+K12+T12</f>
        <v>155</v>
      </c>
      <c r="X12" s="8">
        <f>I12*-1</f>
        <v>-2110</v>
      </c>
      <c r="Y12" s="1">
        <f>Y8</f>
        <v>-20</v>
      </c>
      <c r="Z12" s="1" t="str">
        <f>Z8</f>
        <v>AMP</v>
      </c>
      <c r="AA12" s="13" t="str">
        <f>AA8</f>
        <v>U-1616000000092</v>
      </c>
    </row>
    <row r="13" spans="1:27" ht="12.75">
      <c r="A13" s="1">
        <f>A8</f>
        <v>1</v>
      </c>
      <c r="B13" s="1">
        <f>B8</f>
        <v>1</v>
      </c>
      <c r="C13" s="1">
        <f>C8</f>
        <v>-92</v>
      </c>
      <c r="D13" s="1">
        <v>5</v>
      </c>
      <c r="E13" s="1">
        <f aca="true" t="shared" si="10" ref="E13:U13">E8</f>
        <v>1616</v>
      </c>
      <c r="F13" s="1">
        <f t="shared" si="10"/>
        <v>10</v>
      </c>
      <c r="G13" s="1">
        <f t="shared" si="10"/>
        <v>100</v>
      </c>
      <c r="H13" s="1">
        <f t="shared" si="10"/>
        <v>5</v>
      </c>
      <c r="I13" s="2">
        <f t="shared" si="10"/>
        <v>2110</v>
      </c>
      <c r="J13" s="2">
        <f t="shared" si="10"/>
        <v>2115</v>
      </c>
      <c r="K13" s="1">
        <f t="shared" si="10"/>
        <v>20</v>
      </c>
      <c r="L13" s="1">
        <f t="shared" si="10"/>
        <v>2110000000</v>
      </c>
      <c r="M13" s="1" t="str">
        <f t="shared" si="10"/>
        <v>Test unit 9</v>
      </c>
      <c r="N13" s="1" t="str">
        <f t="shared" si="10"/>
        <v>Member</v>
      </c>
      <c r="O13" s="1" t="str">
        <f t="shared" si="10"/>
        <v>Test domain 1</v>
      </c>
      <c r="P13" s="1" t="str">
        <f t="shared" si="10"/>
        <v>Plutonic or hypabyssal</v>
      </c>
      <c r="Q13" s="1" t="str">
        <f t="shared" si="10"/>
        <v>Arc-related</v>
      </c>
      <c r="R13" s="1" t="str">
        <f t="shared" si="10"/>
        <v>P</v>
      </c>
      <c r="S13" s="1" t="str">
        <f t="shared" si="10"/>
        <v>AM</v>
      </c>
      <c r="T13" s="6">
        <f t="shared" si="10"/>
        <v>20</v>
      </c>
      <c r="U13" s="1">
        <f t="shared" si="10"/>
        <v>-1616000000092</v>
      </c>
      <c r="V13" s="7">
        <f t="shared" si="0"/>
        <v>5</v>
      </c>
      <c r="W13" s="7">
        <f>F13+G13*B13+H13+T13</f>
        <v>135</v>
      </c>
      <c r="X13" s="8">
        <f>I13*-1</f>
        <v>-2110</v>
      </c>
      <c r="Y13" s="1">
        <f>Y8</f>
        <v>-20</v>
      </c>
      <c r="Z13" s="1" t="str">
        <f>Z8</f>
        <v>AMP</v>
      </c>
      <c r="AA13" s="13" t="str">
        <f>AA8</f>
        <v>U-1616000000092</v>
      </c>
    </row>
    <row r="14" spans="1:27" ht="13.5" customHeight="1" thickTop="1">
      <c r="A14" s="1">
        <v>1</v>
      </c>
      <c r="B14" s="1">
        <v>1</v>
      </c>
      <c r="C14" s="1">
        <v>-86</v>
      </c>
      <c r="D14" s="1">
        <v>0</v>
      </c>
      <c r="E14" s="1">
        <v>1616</v>
      </c>
      <c r="F14" s="1">
        <v>10</v>
      </c>
      <c r="G14" s="1">
        <v>100</v>
      </c>
      <c r="H14" s="1">
        <v>5</v>
      </c>
      <c r="I14" s="2">
        <v>2018</v>
      </c>
      <c r="J14" s="2">
        <v>2022</v>
      </c>
      <c r="K14" s="1">
        <v>30</v>
      </c>
      <c r="L14" s="6">
        <v>2020000000</v>
      </c>
      <c r="M14" s="3" t="s">
        <v>59</v>
      </c>
      <c r="N14" s="3" t="s">
        <v>31</v>
      </c>
      <c r="O14" s="3" t="s">
        <v>60</v>
      </c>
      <c r="P14" s="3" t="s">
        <v>75</v>
      </c>
      <c r="Q14" s="3" t="s">
        <v>68</v>
      </c>
      <c r="R14" s="3" t="s">
        <v>5</v>
      </c>
      <c r="S14" s="3" t="s">
        <v>16</v>
      </c>
      <c r="T14" s="6">
        <f>IF(R14="P",20,0)</f>
        <v>0</v>
      </c>
      <c r="U14" s="1">
        <f>SIGN(C14)*(ABS(C14)+E14*1000000000)</f>
        <v>-1616000000086</v>
      </c>
      <c r="V14" s="7">
        <f t="shared" si="0"/>
        <v>0</v>
      </c>
      <c r="W14" s="7">
        <f>F14+G14*B14+H14+T14</f>
        <v>115</v>
      </c>
      <c r="X14" s="8">
        <f>I14*-1</f>
        <v>-2018</v>
      </c>
      <c r="Y14" s="8">
        <f>K14*-1</f>
        <v>-30</v>
      </c>
      <c r="Z14" s="8" t="str">
        <f>CONCATENATE(S14,R14)</f>
        <v>RFQ</v>
      </c>
      <c r="AA14" s="9" t="str">
        <f>CONCATENATE("U",U14)</f>
        <v>U-1616000000086</v>
      </c>
    </row>
    <row r="15" spans="1:27" ht="12.75">
      <c r="A15" s="1">
        <f>A14</f>
        <v>1</v>
      </c>
      <c r="B15" s="1">
        <f>B14</f>
        <v>1</v>
      </c>
      <c r="C15" s="1">
        <f>C14</f>
        <v>-86</v>
      </c>
      <c r="D15" s="1">
        <v>1</v>
      </c>
      <c r="E15" s="1">
        <f aca="true" t="shared" si="11" ref="E15:U15">E14</f>
        <v>1616</v>
      </c>
      <c r="F15" s="1">
        <f t="shared" si="11"/>
        <v>10</v>
      </c>
      <c r="G15" s="1">
        <f t="shared" si="11"/>
        <v>100</v>
      </c>
      <c r="H15" s="1">
        <f t="shared" si="11"/>
        <v>5</v>
      </c>
      <c r="I15" s="2">
        <f t="shared" si="11"/>
        <v>2018</v>
      </c>
      <c r="J15" s="2">
        <f t="shared" si="11"/>
        <v>2022</v>
      </c>
      <c r="K15" s="1">
        <f t="shared" si="11"/>
        <v>30</v>
      </c>
      <c r="L15" s="1">
        <f t="shared" si="11"/>
        <v>2020000000</v>
      </c>
      <c r="M15" s="1" t="str">
        <f t="shared" si="11"/>
        <v>Test unit 15</v>
      </c>
      <c r="N15" s="1" t="str">
        <f t="shared" si="11"/>
        <v>Formation</v>
      </c>
      <c r="O15" s="1" t="str">
        <f t="shared" si="11"/>
        <v>Test domain 1</v>
      </c>
      <c r="P15" s="1" t="str">
        <f t="shared" si="11"/>
        <v>Hypabyssal - dyke swarm (well dated)</v>
      </c>
      <c r="Q15" s="1" t="str">
        <f t="shared" si="11"/>
        <v>Rift / Extensional</v>
      </c>
      <c r="R15" s="1" t="str">
        <f t="shared" si="11"/>
        <v>Q</v>
      </c>
      <c r="S15" s="1" t="str">
        <f t="shared" si="11"/>
        <v>RF</v>
      </c>
      <c r="T15" s="6">
        <f t="shared" si="11"/>
        <v>0</v>
      </c>
      <c r="U15" s="1">
        <f t="shared" si="11"/>
        <v>-1616000000086</v>
      </c>
      <c r="V15" s="7">
        <f t="shared" si="0"/>
        <v>1</v>
      </c>
      <c r="W15" s="7">
        <f>F15+G15*B15+H15+T15</f>
        <v>115</v>
      </c>
      <c r="X15" s="8">
        <f>I15*-1</f>
        <v>-2018</v>
      </c>
      <c r="Y15" s="1">
        <f>Y14</f>
        <v>-30</v>
      </c>
      <c r="Z15" s="1" t="str">
        <f>Z14</f>
        <v>RFQ</v>
      </c>
      <c r="AA15" s="13" t="str">
        <f>AA14</f>
        <v>U-1616000000086</v>
      </c>
    </row>
    <row r="16" spans="1:27" ht="12.75">
      <c r="A16" s="1">
        <f>A14</f>
        <v>1</v>
      </c>
      <c r="B16" s="1">
        <f>B14</f>
        <v>1</v>
      </c>
      <c r="C16" s="1">
        <f>C14</f>
        <v>-86</v>
      </c>
      <c r="D16" s="1">
        <v>2</v>
      </c>
      <c r="E16" s="1">
        <f aca="true" t="shared" si="12" ref="E16:U16">E14</f>
        <v>1616</v>
      </c>
      <c r="F16" s="1">
        <f t="shared" si="12"/>
        <v>10</v>
      </c>
      <c r="G16" s="1">
        <f t="shared" si="12"/>
        <v>100</v>
      </c>
      <c r="H16" s="1">
        <f t="shared" si="12"/>
        <v>5</v>
      </c>
      <c r="I16" s="2">
        <f t="shared" si="12"/>
        <v>2018</v>
      </c>
      <c r="J16" s="2">
        <f t="shared" si="12"/>
        <v>2022</v>
      </c>
      <c r="K16" s="1">
        <f t="shared" si="12"/>
        <v>30</v>
      </c>
      <c r="L16" s="1">
        <f t="shared" si="12"/>
        <v>2020000000</v>
      </c>
      <c r="M16" s="1" t="str">
        <f t="shared" si="12"/>
        <v>Test unit 15</v>
      </c>
      <c r="N16" s="1" t="str">
        <f t="shared" si="12"/>
        <v>Formation</v>
      </c>
      <c r="O16" s="1" t="str">
        <f t="shared" si="12"/>
        <v>Test domain 1</v>
      </c>
      <c r="P16" s="1" t="str">
        <f t="shared" si="12"/>
        <v>Hypabyssal - dyke swarm (well dated)</v>
      </c>
      <c r="Q16" s="1" t="str">
        <f t="shared" si="12"/>
        <v>Rift / Extensional</v>
      </c>
      <c r="R16" s="1" t="str">
        <f t="shared" si="12"/>
        <v>Q</v>
      </c>
      <c r="S16" s="1" t="str">
        <f t="shared" si="12"/>
        <v>RF</v>
      </c>
      <c r="T16" s="6">
        <f t="shared" si="12"/>
        <v>0</v>
      </c>
      <c r="U16" s="1">
        <f t="shared" si="12"/>
        <v>-1616000000086</v>
      </c>
      <c r="V16" s="7">
        <f t="shared" si="0"/>
        <v>2</v>
      </c>
      <c r="W16" s="7">
        <f>F16+G16*B16+H16+T16</f>
        <v>115</v>
      </c>
      <c r="X16" s="8">
        <f>J16*-1</f>
        <v>-2022</v>
      </c>
      <c r="Y16" s="1">
        <f>Y14</f>
        <v>-30</v>
      </c>
      <c r="Z16" s="1" t="str">
        <f>Z14</f>
        <v>RFQ</v>
      </c>
      <c r="AA16" s="13" t="str">
        <f>AA14</f>
        <v>U-1616000000086</v>
      </c>
    </row>
    <row r="17" spans="1:27" ht="12.75">
      <c r="A17" s="1">
        <f>A14</f>
        <v>1</v>
      </c>
      <c r="B17" s="1">
        <f>B14</f>
        <v>1</v>
      </c>
      <c r="C17" s="1">
        <f>C14</f>
        <v>-86</v>
      </c>
      <c r="D17" s="1">
        <v>3</v>
      </c>
      <c r="E17" s="1">
        <f aca="true" t="shared" si="13" ref="E17:U17">E14</f>
        <v>1616</v>
      </c>
      <c r="F17" s="1">
        <f t="shared" si="13"/>
        <v>10</v>
      </c>
      <c r="G17" s="1">
        <f t="shared" si="13"/>
        <v>100</v>
      </c>
      <c r="H17" s="1">
        <f t="shared" si="13"/>
        <v>5</v>
      </c>
      <c r="I17" s="2">
        <f t="shared" si="13"/>
        <v>2018</v>
      </c>
      <c r="J17" s="2">
        <f t="shared" si="13"/>
        <v>2022</v>
      </c>
      <c r="K17" s="1">
        <f t="shared" si="13"/>
        <v>30</v>
      </c>
      <c r="L17" s="1">
        <f t="shared" si="13"/>
        <v>2020000000</v>
      </c>
      <c r="M17" s="1" t="str">
        <f t="shared" si="13"/>
        <v>Test unit 15</v>
      </c>
      <c r="N17" s="1" t="str">
        <f t="shared" si="13"/>
        <v>Formation</v>
      </c>
      <c r="O17" s="1" t="str">
        <f t="shared" si="13"/>
        <v>Test domain 1</v>
      </c>
      <c r="P17" s="1" t="str">
        <f t="shared" si="13"/>
        <v>Hypabyssal - dyke swarm (well dated)</v>
      </c>
      <c r="Q17" s="1" t="str">
        <f t="shared" si="13"/>
        <v>Rift / Extensional</v>
      </c>
      <c r="R17" s="1" t="str">
        <f t="shared" si="13"/>
        <v>Q</v>
      </c>
      <c r="S17" s="1" t="str">
        <f t="shared" si="13"/>
        <v>RF</v>
      </c>
      <c r="T17" s="6">
        <f t="shared" si="13"/>
        <v>0</v>
      </c>
      <c r="U17" s="1">
        <f t="shared" si="13"/>
        <v>-1616000000086</v>
      </c>
      <c r="V17" s="7">
        <f t="shared" si="0"/>
        <v>3</v>
      </c>
      <c r="W17" s="7">
        <f>F17+G17*B17+H17+K17+T17</f>
        <v>145</v>
      </c>
      <c r="X17" s="8">
        <f>J16*-1</f>
        <v>-2022</v>
      </c>
      <c r="Y17" s="1">
        <f>Y14</f>
        <v>-30</v>
      </c>
      <c r="Z17" s="1" t="str">
        <f>Z14</f>
        <v>RFQ</v>
      </c>
      <c r="AA17" s="13" t="str">
        <f>AA14</f>
        <v>U-1616000000086</v>
      </c>
    </row>
    <row r="18" spans="1:27" ht="12.75">
      <c r="A18" s="1">
        <f>A14</f>
        <v>1</v>
      </c>
      <c r="B18" s="1">
        <f>B14</f>
        <v>1</v>
      </c>
      <c r="C18" s="1">
        <f>C14</f>
        <v>-86</v>
      </c>
      <c r="D18" s="1">
        <v>4</v>
      </c>
      <c r="E18" s="1">
        <f aca="true" t="shared" si="14" ref="E18:U18">E14</f>
        <v>1616</v>
      </c>
      <c r="F18" s="1">
        <f t="shared" si="14"/>
        <v>10</v>
      </c>
      <c r="G18" s="1">
        <f t="shared" si="14"/>
        <v>100</v>
      </c>
      <c r="H18" s="1">
        <f t="shared" si="14"/>
        <v>5</v>
      </c>
      <c r="I18" s="2">
        <f t="shared" si="14"/>
        <v>2018</v>
      </c>
      <c r="J18" s="2">
        <f t="shared" si="14"/>
        <v>2022</v>
      </c>
      <c r="K18" s="1">
        <f t="shared" si="14"/>
        <v>30</v>
      </c>
      <c r="L18" s="1">
        <f t="shared" si="14"/>
        <v>2020000000</v>
      </c>
      <c r="M18" s="1" t="str">
        <f t="shared" si="14"/>
        <v>Test unit 15</v>
      </c>
      <c r="N18" s="1" t="str">
        <f t="shared" si="14"/>
        <v>Formation</v>
      </c>
      <c r="O18" s="1" t="str">
        <f t="shared" si="14"/>
        <v>Test domain 1</v>
      </c>
      <c r="P18" s="1" t="str">
        <f t="shared" si="14"/>
        <v>Hypabyssal - dyke swarm (well dated)</v>
      </c>
      <c r="Q18" s="1" t="str">
        <f t="shared" si="14"/>
        <v>Rift / Extensional</v>
      </c>
      <c r="R18" s="1" t="str">
        <f t="shared" si="14"/>
        <v>Q</v>
      </c>
      <c r="S18" s="1" t="str">
        <f t="shared" si="14"/>
        <v>RF</v>
      </c>
      <c r="T18" s="6">
        <f t="shared" si="14"/>
        <v>0</v>
      </c>
      <c r="U18" s="1">
        <f t="shared" si="14"/>
        <v>-1616000000086</v>
      </c>
      <c r="V18" s="7">
        <f t="shared" si="0"/>
        <v>4</v>
      </c>
      <c r="W18" s="7">
        <f>F18+G18*B18+H18+K18+T18</f>
        <v>145</v>
      </c>
      <c r="X18" s="8">
        <f>I18*-1</f>
        <v>-2018</v>
      </c>
      <c r="Y18" s="1">
        <f>Y14</f>
        <v>-30</v>
      </c>
      <c r="Z18" s="1" t="str">
        <f>Z14</f>
        <v>RFQ</v>
      </c>
      <c r="AA18" s="13" t="str">
        <f>AA14</f>
        <v>U-1616000000086</v>
      </c>
    </row>
    <row r="19" spans="1:27" ht="12.75">
      <c r="A19" s="1">
        <f>A14</f>
        <v>1</v>
      </c>
      <c r="B19" s="1">
        <f>B14</f>
        <v>1</v>
      </c>
      <c r="C19" s="1">
        <f>C14</f>
        <v>-86</v>
      </c>
      <c r="D19" s="1">
        <v>5</v>
      </c>
      <c r="E19" s="1">
        <f aca="true" t="shared" si="15" ref="E19:U19">E14</f>
        <v>1616</v>
      </c>
      <c r="F19" s="1">
        <f t="shared" si="15"/>
        <v>10</v>
      </c>
      <c r="G19" s="1">
        <f t="shared" si="15"/>
        <v>100</v>
      </c>
      <c r="H19" s="1">
        <f t="shared" si="15"/>
        <v>5</v>
      </c>
      <c r="I19" s="2">
        <f t="shared" si="15"/>
        <v>2018</v>
      </c>
      <c r="J19" s="2">
        <f t="shared" si="15"/>
        <v>2022</v>
      </c>
      <c r="K19" s="1">
        <f t="shared" si="15"/>
        <v>30</v>
      </c>
      <c r="L19" s="1">
        <f t="shared" si="15"/>
        <v>2020000000</v>
      </c>
      <c r="M19" s="1" t="str">
        <f t="shared" si="15"/>
        <v>Test unit 15</v>
      </c>
      <c r="N19" s="1" t="str">
        <f t="shared" si="15"/>
        <v>Formation</v>
      </c>
      <c r="O19" s="1" t="str">
        <f t="shared" si="15"/>
        <v>Test domain 1</v>
      </c>
      <c r="P19" s="1" t="str">
        <f t="shared" si="15"/>
        <v>Hypabyssal - dyke swarm (well dated)</v>
      </c>
      <c r="Q19" s="1" t="str">
        <f t="shared" si="15"/>
        <v>Rift / Extensional</v>
      </c>
      <c r="R19" s="1" t="str">
        <f t="shared" si="15"/>
        <v>Q</v>
      </c>
      <c r="S19" s="1" t="str">
        <f t="shared" si="15"/>
        <v>RF</v>
      </c>
      <c r="T19" s="6">
        <f t="shared" si="15"/>
        <v>0</v>
      </c>
      <c r="U19" s="1">
        <f t="shared" si="15"/>
        <v>-1616000000086</v>
      </c>
      <c r="V19" s="7">
        <f t="shared" si="0"/>
        <v>5</v>
      </c>
      <c r="W19" s="7">
        <f>F19+G19*B19+H19+T19</f>
        <v>115</v>
      </c>
      <c r="X19" s="8">
        <f>I19*-1</f>
        <v>-2018</v>
      </c>
      <c r="Y19" s="1">
        <f>Y14</f>
        <v>-30</v>
      </c>
      <c r="Z19" s="1" t="str">
        <f>Z14</f>
        <v>RFQ</v>
      </c>
      <c r="AA19" s="13" t="str">
        <f>AA14</f>
        <v>U-1616000000086</v>
      </c>
    </row>
    <row r="20" spans="1:27" ht="13.5" customHeight="1" thickTop="1">
      <c r="A20" s="1">
        <v>1</v>
      </c>
      <c r="B20" s="1">
        <v>1</v>
      </c>
      <c r="C20" s="1">
        <v>-91</v>
      </c>
      <c r="D20" s="1">
        <v>0</v>
      </c>
      <c r="E20" s="1">
        <v>1616</v>
      </c>
      <c r="F20" s="1">
        <v>10</v>
      </c>
      <c r="G20" s="1">
        <v>100</v>
      </c>
      <c r="H20" s="1">
        <v>5</v>
      </c>
      <c r="I20" s="2">
        <v>2095</v>
      </c>
      <c r="J20" s="2">
        <v>2100</v>
      </c>
      <c r="K20" s="1">
        <v>30</v>
      </c>
      <c r="L20" s="6">
        <v>2095000000</v>
      </c>
      <c r="M20" s="3" t="s">
        <v>54</v>
      </c>
      <c r="N20" s="3" t="s">
        <v>31</v>
      </c>
      <c r="O20" s="3" t="s">
        <v>60</v>
      </c>
      <c r="P20" s="3" t="s">
        <v>30</v>
      </c>
      <c r="Q20" s="3" t="s">
        <v>66</v>
      </c>
      <c r="R20" s="3" t="s">
        <v>7</v>
      </c>
      <c r="S20" s="3" t="s">
        <v>13</v>
      </c>
      <c r="T20" s="6">
        <f>IF(R20="P",20,0)</f>
        <v>0</v>
      </c>
      <c r="U20" s="1">
        <f>SIGN(C20)*(ABS(C20)+E20*1000000000)</f>
        <v>-1616000000091</v>
      </c>
      <c r="V20" s="7">
        <f t="shared" si="0"/>
        <v>0</v>
      </c>
      <c r="W20" s="7">
        <f>F20+G20*B20+H20+T20</f>
        <v>115</v>
      </c>
      <c r="X20" s="8">
        <f>I20*-1</f>
        <v>-2095</v>
      </c>
      <c r="Y20" s="8">
        <f>K20*-1</f>
        <v>-30</v>
      </c>
      <c r="Z20" s="8" t="str">
        <f>CONCATENATE(S20,R20)</f>
        <v>CGV</v>
      </c>
      <c r="AA20" s="9" t="str">
        <f>CONCATENATE("U",U20)</f>
        <v>U-1616000000091</v>
      </c>
    </row>
    <row r="21" spans="1:27" ht="12.75">
      <c r="A21" s="1">
        <f>A20</f>
        <v>1</v>
      </c>
      <c r="B21" s="1">
        <f>B20</f>
        <v>1</v>
      </c>
      <c r="C21" s="1">
        <f>C20</f>
        <v>-91</v>
      </c>
      <c r="D21" s="1">
        <v>1</v>
      </c>
      <c r="E21" s="1">
        <f aca="true" t="shared" si="16" ref="E21:U21">E20</f>
        <v>1616</v>
      </c>
      <c r="F21" s="1">
        <f t="shared" si="16"/>
        <v>10</v>
      </c>
      <c r="G21" s="1">
        <f t="shared" si="16"/>
        <v>100</v>
      </c>
      <c r="H21" s="1">
        <f t="shared" si="16"/>
        <v>5</v>
      </c>
      <c r="I21" s="2">
        <f t="shared" si="16"/>
        <v>2095</v>
      </c>
      <c r="J21" s="2">
        <f t="shared" si="16"/>
        <v>2100</v>
      </c>
      <c r="K21" s="1">
        <f t="shared" si="16"/>
        <v>30</v>
      </c>
      <c r="L21" s="1">
        <f t="shared" si="16"/>
        <v>2095000000</v>
      </c>
      <c r="M21" s="1" t="str">
        <f t="shared" si="16"/>
        <v>Test unit 10</v>
      </c>
      <c r="N21" s="1" t="str">
        <f t="shared" si="16"/>
        <v>Formation</v>
      </c>
      <c r="O21" s="1" t="str">
        <f t="shared" si="16"/>
        <v>Test domain 1</v>
      </c>
      <c r="P21" s="1" t="str">
        <f t="shared" si="16"/>
        <v>Volcanic</v>
      </c>
      <c r="Q21" s="1" t="str">
        <f t="shared" si="16"/>
        <v>Collision-related</v>
      </c>
      <c r="R21" s="1" t="str">
        <f t="shared" si="16"/>
        <v>V</v>
      </c>
      <c r="S21" s="1" t="str">
        <f t="shared" si="16"/>
        <v>CG</v>
      </c>
      <c r="T21" s="6">
        <f t="shared" si="16"/>
        <v>0</v>
      </c>
      <c r="U21" s="1">
        <f t="shared" si="16"/>
        <v>-1616000000091</v>
      </c>
      <c r="V21" s="7">
        <f t="shared" si="0"/>
        <v>1</v>
      </c>
      <c r="W21" s="7">
        <f>F21+G21*B21+H21+T21</f>
        <v>115</v>
      </c>
      <c r="X21" s="8">
        <f>I21*-1</f>
        <v>-2095</v>
      </c>
      <c r="Y21" s="1">
        <f>Y20</f>
        <v>-30</v>
      </c>
      <c r="Z21" s="1" t="str">
        <f>Z20</f>
        <v>CGV</v>
      </c>
      <c r="AA21" s="13" t="str">
        <f>AA20</f>
        <v>U-1616000000091</v>
      </c>
    </row>
    <row r="22" spans="1:27" ht="12.75">
      <c r="A22" s="1">
        <f>A20</f>
        <v>1</v>
      </c>
      <c r="B22" s="1">
        <f>B20</f>
        <v>1</v>
      </c>
      <c r="C22" s="1">
        <f>C20</f>
        <v>-91</v>
      </c>
      <c r="D22" s="1">
        <v>2</v>
      </c>
      <c r="E22" s="1">
        <f aca="true" t="shared" si="17" ref="E22:U22">E20</f>
        <v>1616</v>
      </c>
      <c r="F22" s="1">
        <f t="shared" si="17"/>
        <v>10</v>
      </c>
      <c r="G22" s="1">
        <f t="shared" si="17"/>
        <v>100</v>
      </c>
      <c r="H22" s="1">
        <f t="shared" si="17"/>
        <v>5</v>
      </c>
      <c r="I22" s="2">
        <f t="shared" si="17"/>
        <v>2095</v>
      </c>
      <c r="J22" s="2">
        <f t="shared" si="17"/>
        <v>2100</v>
      </c>
      <c r="K22" s="1">
        <f t="shared" si="17"/>
        <v>30</v>
      </c>
      <c r="L22" s="1">
        <f t="shared" si="17"/>
        <v>2095000000</v>
      </c>
      <c r="M22" s="1" t="str">
        <f t="shared" si="17"/>
        <v>Test unit 10</v>
      </c>
      <c r="N22" s="1" t="str">
        <f t="shared" si="17"/>
        <v>Formation</v>
      </c>
      <c r="O22" s="1" t="str">
        <f t="shared" si="17"/>
        <v>Test domain 1</v>
      </c>
      <c r="P22" s="1" t="str">
        <f t="shared" si="17"/>
        <v>Volcanic</v>
      </c>
      <c r="Q22" s="1" t="str">
        <f t="shared" si="17"/>
        <v>Collision-related</v>
      </c>
      <c r="R22" s="1" t="str">
        <f t="shared" si="17"/>
        <v>V</v>
      </c>
      <c r="S22" s="1" t="str">
        <f t="shared" si="17"/>
        <v>CG</v>
      </c>
      <c r="T22" s="6">
        <f t="shared" si="17"/>
        <v>0</v>
      </c>
      <c r="U22" s="1">
        <f t="shared" si="17"/>
        <v>-1616000000091</v>
      </c>
      <c r="V22" s="7">
        <f t="shared" si="0"/>
        <v>2</v>
      </c>
      <c r="W22" s="7">
        <f>F22+G22*B22+H22+T22</f>
        <v>115</v>
      </c>
      <c r="X22" s="8">
        <f>J22*-1</f>
        <v>-2100</v>
      </c>
      <c r="Y22" s="1">
        <f>Y20</f>
        <v>-30</v>
      </c>
      <c r="Z22" s="1" t="str">
        <f>Z20</f>
        <v>CGV</v>
      </c>
      <c r="AA22" s="13" t="str">
        <f>AA20</f>
        <v>U-1616000000091</v>
      </c>
    </row>
    <row r="23" spans="1:27" ht="12.75">
      <c r="A23" s="1">
        <f>A20</f>
        <v>1</v>
      </c>
      <c r="B23" s="1">
        <f>B20</f>
        <v>1</v>
      </c>
      <c r="C23" s="1">
        <f>C20</f>
        <v>-91</v>
      </c>
      <c r="D23" s="1">
        <v>3</v>
      </c>
      <c r="E23" s="1">
        <f aca="true" t="shared" si="18" ref="E23:U23">E20</f>
        <v>1616</v>
      </c>
      <c r="F23" s="1">
        <f t="shared" si="18"/>
        <v>10</v>
      </c>
      <c r="G23" s="1">
        <f t="shared" si="18"/>
        <v>100</v>
      </c>
      <c r="H23" s="1">
        <f t="shared" si="18"/>
        <v>5</v>
      </c>
      <c r="I23" s="2">
        <f t="shared" si="18"/>
        <v>2095</v>
      </c>
      <c r="J23" s="2">
        <f t="shared" si="18"/>
        <v>2100</v>
      </c>
      <c r="K23" s="1">
        <f t="shared" si="18"/>
        <v>30</v>
      </c>
      <c r="L23" s="1">
        <f t="shared" si="18"/>
        <v>2095000000</v>
      </c>
      <c r="M23" s="1" t="str">
        <f t="shared" si="18"/>
        <v>Test unit 10</v>
      </c>
      <c r="N23" s="1" t="str">
        <f t="shared" si="18"/>
        <v>Formation</v>
      </c>
      <c r="O23" s="1" t="str">
        <f t="shared" si="18"/>
        <v>Test domain 1</v>
      </c>
      <c r="P23" s="1" t="str">
        <f t="shared" si="18"/>
        <v>Volcanic</v>
      </c>
      <c r="Q23" s="1" t="str">
        <f t="shared" si="18"/>
        <v>Collision-related</v>
      </c>
      <c r="R23" s="1" t="str">
        <f t="shared" si="18"/>
        <v>V</v>
      </c>
      <c r="S23" s="1" t="str">
        <f t="shared" si="18"/>
        <v>CG</v>
      </c>
      <c r="T23" s="6">
        <f t="shared" si="18"/>
        <v>0</v>
      </c>
      <c r="U23" s="1">
        <f t="shared" si="18"/>
        <v>-1616000000091</v>
      </c>
      <c r="V23" s="7">
        <f t="shared" si="0"/>
        <v>3</v>
      </c>
      <c r="W23" s="7">
        <f>F23+G23*B23+H23+K23+T23</f>
        <v>145</v>
      </c>
      <c r="X23" s="8">
        <f>J22*-1</f>
        <v>-2100</v>
      </c>
      <c r="Y23" s="1">
        <f>Y20</f>
        <v>-30</v>
      </c>
      <c r="Z23" s="1" t="str">
        <f>Z20</f>
        <v>CGV</v>
      </c>
      <c r="AA23" s="13" t="str">
        <f>AA20</f>
        <v>U-1616000000091</v>
      </c>
    </row>
    <row r="24" spans="1:27" ht="12.75">
      <c r="A24" s="1">
        <f>A20</f>
        <v>1</v>
      </c>
      <c r="B24" s="1">
        <f>B20</f>
        <v>1</v>
      </c>
      <c r="C24" s="1">
        <f>C20</f>
        <v>-91</v>
      </c>
      <c r="D24" s="1">
        <v>4</v>
      </c>
      <c r="E24" s="1">
        <f aca="true" t="shared" si="19" ref="E24:U24">E20</f>
        <v>1616</v>
      </c>
      <c r="F24" s="1">
        <f t="shared" si="19"/>
        <v>10</v>
      </c>
      <c r="G24" s="1">
        <f t="shared" si="19"/>
        <v>100</v>
      </c>
      <c r="H24" s="1">
        <f t="shared" si="19"/>
        <v>5</v>
      </c>
      <c r="I24" s="2">
        <f t="shared" si="19"/>
        <v>2095</v>
      </c>
      <c r="J24" s="2">
        <f t="shared" si="19"/>
        <v>2100</v>
      </c>
      <c r="K24" s="1">
        <f t="shared" si="19"/>
        <v>30</v>
      </c>
      <c r="L24" s="1">
        <f t="shared" si="19"/>
        <v>2095000000</v>
      </c>
      <c r="M24" s="1" t="str">
        <f t="shared" si="19"/>
        <v>Test unit 10</v>
      </c>
      <c r="N24" s="1" t="str">
        <f t="shared" si="19"/>
        <v>Formation</v>
      </c>
      <c r="O24" s="1" t="str">
        <f t="shared" si="19"/>
        <v>Test domain 1</v>
      </c>
      <c r="P24" s="1" t="str">
        <f t="shared" si="19"/>
        <v>Volcanic</v>
      </c>
      <c r="Q24" s="1" t="str">
        <f t="shared" si="19"/>
        <v>Collision-related</v>
      </c>
      <c r="R24" s="1" t="str">
        <f t="shared" si="19"/>
        <v>V</v>
      </c>
      <c r="S24" s="1" t="str">
        <f t="shared" si="19"/>
        <v>CG</v>
      </c>
      <c r="T24" s="6">
        <f t="shared" si="19"/>
        <v>0</v>
      </c>
      <c r="U24" s="1">
        <f t="shared" si="19"/>
        <v>-1616000000091</v>
      </c>
      <c r="V24" s="7">
        <f t="shared" si="0"/>
        <v>4</v>
      </c>
      <c r="W24" s="7">
        <f>F24+G24*B24+H24+K24+T24</f>
        <v>145</v>
      </c>
      <c r="X24" s="8">
        <f>I24*-1</f>
        <v>-2095</v>
      </c>
      <c r="Y24" s="1">
        <f>Y20</f>
        <v>-30</v>
      </c>
      <c r="Z24" s="1" t="str">
        <f>Z20</f>
        <v>CGV</v>
      </c>
      <c r="AA24" s="13" t="str">
        <f>AA20</f>
        <v>U-1616000000091</v>
      </c>
    </row>
    <row r="25" spans="1:27" ht="12.75">
      <c r="A25" s="1">
        <f>A20</f>
        <v>1</v>
      </c>
      <c r="B25" s="1">
        <f>B20</f>
        <v>1</v>
      </c>
      <c r="C25" s="1">
        <f>C20</f>
        <v>-91</v>
      </c>
      <c r="D25" s="1">
        <v>5</v>
      </c>
      <c r="E25" s="1">
        <f aca="true" t="shared" si="20" ref="E25:U25">E20</f>
        <v>1616</v>
      </c>
      <c r="F25" s="1">
        <f t="shared" si="20"/>
        <v>10</v>
      </c>
      <c r="G25" s="1">
        <f t="shared" si="20"/>
        <v>100</v>
      </c>
      <c r="H25" s="1">
        <f t="shared" si="20"/>
        <v>5</v>
      </c>
      <c r="I25" s="2">
        <f t="shared" si="20"/>
        <v>2095</v>
      </c>
      <c r="J25" s="2">
        <f t="shared" si="20"/>
        <v>2100</v>
      </c>
      <c r="K25" s="1">
        <f t="shared" si="20"/>
        <v>30</v>
      </c>
      <c r="L25" s="1">
        <f t="shared" si="20"/>
        <v>2095000000</v>
      </c>
      <c r="M25" s="1" t="str">
        <f t="shared" si="20"/>
        <v>Test unit 10</v>
      </c>
      <c r="N25" s="1" t="str">
        <f t="shared" si="20"/>
        <v>Formation</v>
      </c>
      <c r="O25" s="1" t="str">
        <f t="shared" si="20"/>
        <v>Test domain 1</v>
      </c>
      <c r="P25" s="1" t="str">
        <f t="shared" si="20"/>
        <v>Volcanic</v>
      </c>
      <c r="Q25" s="1" t="str">
        <f t="shared" si="20"/>
        <v>Collision-related</v>
      </c>
      <c r="R25" s="1" t="str">
        <f t="shared" si="20"/>
        <v>V</v>
      </c>
      <c r="S25" s="1" t="str">
        <f t="shared" si="20"/>
        <v>CG</v>
      </c>
      <c r="T25" s="6">
        <f t="shared" si="20"/>
        <v>0</v>
      </c>
      <c r="U25" s="1">
        <f t="shared" si="20"/>
        <v>-1616000000091</v>
      </c>
      <c r="V25" s="7">
        <f t="shared" si="0"/>
        <v>5</v>
      </c>
      <c r="W25" s="7">
        <f>F25+G25*B25+H25+T25</f>
        <v>115</v>
      </c>
      <c r="X25" s="8">
        <f>I25*-1</f>
        <v>-2095</v>
      </c>
      <c r="Y25" s="1">
        <f>Y20</f>
        <v>-30</v>
      </c>
      <c r="Z25" s="1" t="str">
        <f>Z20</f>
        <v>CGV</v>
      </c>
      <c r="AA25" s="13" t="str">
        <f>AA20</f>
        <v>U-1616000000091</v>
      </c>
    </row>
    <row r="26" spans="1:27" ht="13.5" customHeight="1" thickTop="1">
      <c r="A26" s="1">
        <v>1</v>
      </c>
      <c r="B26" s="1">
        <v>1</v>
      </c>
      <c r="C26" s="1">
        <v>-95</v>
      </c>
      <c r="D26" s="1">
        <v>0</v>
      </c>
      <c r="E26" s="1">
        <v>1616</v>
      </c>
      <c r="F26" s="1">
        <v>10</v>
      </c>
      <c r="G26" s="1">
        <v>100</v>
      </c>
      <c r="H26" s="1">
        <v>5</v>
      </c>
      <c r="I26" s="2">
        <v>2101</v>
      </c>
      <c r="J26" s="2">
        <v>2180</v>
      </c>
      <c r="K26" s="1">
        <v>30</v>
      </c>
      <c r="L26" s="6">
        <v>2101000000</v>
      </c>
      <c r="M26" s="3" t="s">
        <v>49</v>
      </c>
      <c r="N26" s="3" t="s">
        <v>31</v>
      </c>
      <c r="O26" s="3" t="s">
        <v>60</v>
      </c>
      <c r="P26" s="3" t="s">
        <v>70</v>
      </c>
      <c r="Q26" s="3" t="s">
        <v>40</v>
      </c>
      <c r="R26" s="3" t="s">
        <v>3</v>
      </c>
      <c r="S26" s="3" t="s">
        <v>12</v>
      </c>
      <c r="T26" s="6">
        <f>IF(R26="P",20,0)</f>
        <v>0</v>
      </c>
      <c r="U26" s="1">
        <f>SIGN(C26)*(ABS(C26)+E26*1000000000)</f>
        <v>-1616000000095</v>
      </c>
      <c r="V26" s="7">
        <f t="shared" si="0"/>
        <v>0</v>
      </c>
      <c r="W26" s="7">
        <f>F26+G26*B26+H26+T26</f>
        <v>115</v>
      </c>
      <c r="X26" s="8">
        <f>I26*-1</f>
        <v>-2101</v>
      </c>
      <c r="Y26" s="8">
        <f>K26*-1</f>
        <v>-30</v>
      </c>
      <c r="Z26" s="8" t="str">
        <f>CONCATENATE(S26,R26)</f>
        <v>AMM</v>
      </c>
      <c r="AA26" s="9" t="str">
        <f>CONCATENATE("U",U26)</f>
        <v>U-1616000000095</v>
      </c>
    </row>
    <row r="27" spans="1:27" ht="12.75">
      <c r="A27" s="1">
        <f>A26</f>
        <v>1</v>
      </c>
      <c r="B27" s="1">
        <f>B26</f>
        <v>1</v>
      </c>
      <c r="C27" s="1">
        <f>C26</f>
        <v>-95</v>
      </c>
      <c r="D27" s="1">
        <v>1</v>
      </c>
      <c r="E27" s="1">
        <f aca="true" t="shared" si="21" ref="E27:U27">E26</f>
        <v>1616</v>
      </c>
      <c r="F27" s="1">
        <f t="shared" si="21"/>
        <v>10</v>
      </c>
      <c r="G27" s="1">
        <f t="shared" si="21"/>
        <v>100</v>
      </c>
      <c r="H27" s="1">
        <f t="shared" si="21"/>
        <v>5</v>
      </c>
      <c r="I27" s="2">
        <f t="shared" si="21"/>
        <v>2101</v>
      </c>
      <c r="J27" s="2">
        <f t="shared" si="21"/>
        <v>2180</v>
      </c>
      <c r="K27" s="1">
        <f t="shared" si="21"/>
        <v>30</v>
      </c>
      <c r="L27" s="1">
        <f t="shared" si="21"/>
        <v>2101000000</v>
      </c>
      <c r="M27" s="1" t="str">
        <f t="shared" si="21"/>
        <v>Test unit 6</v>
      </c>
      <c r="N27" s="1" t="str">
        <f t="shared" si="21"/>
        <v>Formation</v>
      </c>
      <c r="O27" s="1" t="str">
        <f t="shared" si="21"/>
        <v>Test domain 1</v>
      </c>
      <c r="P27" s="1" t="str">
        <f t="shared" si="21"/>
        <v>Mixed / Not applicable</v>
      </c>
      <c r="Q27" s="1" t="str">
        <f t="shared" si="21"/>
        <v>Arc-related</v>
      </c>
      <c r="R27" s="1" t="str">
        <f t="shared" si="21"/>
        <v>M</v>
      </c>
      <c r="S27" s="1" t="str">
        <f t="shared" si="21"/>
        <v>AM</v>
      </c>
      <c r="T27" s="6">
        <f t="shared" si="21"/>
        <v>0</v>
      </c>
      <c r="U27" s="1">
        <f t="shared" si="21"/>
        <v>-1616000000095</v>
      </c>
      <c r="V27" s="7">
        <f t="shared" si="0"/>
        <v>1</v>
      </c>
      <c r="W27" s="7">
        <f>F27+G27*B27+H27+T27</f>
        <v>115</v>
      </c>
      <c r="X27" s="8">
        <f>I27*-1</f>
        <v>-2101</v>
      </c>
      <c r="Y27" s="1">
        <f>Y26</f>
        <v>-30</v>
      </c>
      <c r="Z27" s="1" t="str">
        <f>Z26</f>
        <v>AMM</v>
      </c>
      <c r="AA27" s="13" t="str">
        <f>AA26</f>
        <v>U-1616000000095</v>
      </c>
    </row>
    <row r="28" spans="1:27" ht="12.75">
      <c r="A28" s="1">
        <f>A26</f>
        <v>1</v>
      </c>
      <c r="B28" s="1">
        <f>B26</f>
        <v>1</v>
      </c>
      <c r="C28" s="1">
        <f>C26</f>
        <v>-95</v>
      </c>
      <c r="D28" s="1">
        <v>2</v>
      </c>
      <c r="E28" s="1">
        <f aca="true" t="shared" si="22" ref="E28:U28">E26</f>
        <v>1616</v>
      </c>
      <c r="F28" s="1">
        <f t="shared" si="22"/>
        <v>10</v>
      </c>
      <c r="G28" s="1">
        <f t="shared" si="22"/>
        <v>100</v>
      </c>
      <c r="H28" s="1">
        <f t="shared" si="22"/>
        <v>5</v>
      </c>
      <c r="I28" s="2">
        <f t="shared" si="22"/>
        <v>2101</v>
      </c>
      <c r="J28" s="2">
        <f t="shared" si="22"/>
        <v>2180</v>
      </c>
      <c r="K28" s="1">
        <f t="shared" si="22"/>
        <v>30</v>
      </c>
      <c r="L28" s="1">
        <f t="shared" si="22"/>
        <v>2101000000</v>
      </c>
      <c r="M28" s="1" t="str">
        <f t="shared" si="22"/>
        <v>Test unit 6</v>
      </c>
      <c r="N28" s="1" t="str">
        <f t="shared" si="22"/>
        <v>Formation</v>
      </c>
      <c r="O28" s="1" t="str">
        <f t="shared" si="22"/>
        <v>Test domain 1</v>
      </c>
      <c r="P28" s="1" t="str">
        <f t="shared" si="22"/>
        <v>Mixed / Not applicable</v>
      </c>
      <c r="Q28" s="1" t="str">
        <f t="shared" si="22"/>
        <v>Arc-related</v>
      </c>
      <c r="R28" s="1" t="str">
        <f t="shared" si="22"/>
        <v>M</v>
      </c>
      <c r="S28" s="1" t="str">
        <f t="shared" si="22"/>
        <v>AM</v>
      </c>
      <c r="T28" s="6">
        <f t="shared" si="22"/>
        <v>0</v>
      </c>
      <c r="U28" s="1">
        <f t="shared" si="22"/>
        <v>-1616000000095</v>
      </c>
      <c r="V28" s="7">
        <f t="shared" si="0"/>
        <v>2</v>
      </c>
      <c r="W28" s="7">
        <f>F28+G28*B28+H28+T28</f>
        <v>115</v>
      </c>
      <c r="X28" s="8">
        <f>J28*-1</f>
        <v>-2180</v>
      </c>
      <c r="Y28" s="1">
        <f>Y26</f>
        <v>-30</v>
      </c>
      <c r="Z28" s="1" t="str">
        <f>Z26</f>
        <v>AMM</v>
      </c>
      <c r="AA28" s="13" t="str">
        <f>AA26</f>
        <v>U-1616000000095</v>
      </c>
    </row>
    <row r="29" spans="1:27" ht="12.75">
      <c r="A29" s="1">
        <f>A26</f>
        <v>1</v>
      </c>
      <c r="B29" s="1">
        <f>B26</f>
        <v>1</v>
      </c>
      <c r="C29" s="1">
        <f>C26</f>
        <v>-95</v>
      </c>
      <c r="D29" s="1">
        <v>3</v>
      </c>
      <c r="E29" s="1">
        <f aca="true" t="shared" si="23" ref="E29:U29">E26</f>
        <v>1616</v>
      </c>
      <c r="F29" s="1">
        <f t="shared" si="23"/>
        <v>10</v>
      </c>
      <c r="G29" s="1">
        <f t="shared" si="23"/>
        <v>100</v>
      </c>
      <c r="H29" s="1">
        <f t="shared" si="23"/>
        <v>5</v>
      </c>
      <c r="I29" s="2">
        <f t="shared" si="23"/>
        <v>2101</v>
      </c>
      <c r="J29" s="2">
        <f t="shared" si="23"/>
        <v>2180</v>
      </c>
      <c r="K29" s="1">
        <f t="shared" si="23"/>
        <v>30</v>
      </c>
      <c r="L29" s="1">
        <f t="shared" si="23"/>
        <v>2101000000</v>
      </c>
      <c r="M29" s="1" t="str">
        <f t="shared" si="23"/>
        <v>Test unit 6</v>
      </c>
      <c r="N29" s="1" t="str">
        <f t="shared" si="23"/>
        <v>Formation</v>
      </c>
      <c r="O29" s="1" t="str">
        <f t="shared" si="23"/>
        <v>Test domain 1</v>
      </c>
      <c r="P29" s="1" t="str">
        <f t="shared" si="23"/>
        <v>Mixed / Not applicable</v>
      </c>
      <c r="Q29" s="1" t="str">
        <f t="shared" si="23"/>
        <v>Arc-related</v>
      </c>
      <c r="R29" s="1" t="str">
        <f t="shared" si="23"/>
        <v>M</v>
      </c>
      <c r="S29" s="1" t="str">
        <f t="shared" si="23"/>
        <v>AM</v>
      </c>
      <c r="T29" s="6">
        <f t="shared" si="23"/>
        <v>0</v>
      </c>
      <c r="U29" s="1">
        <f t="shared" si="23"/>
        <v>-1616000000095</v>
      </c>
      <c r="V29" s="7">
        <f t="shared" si="0"/>
        <v>3</v>
      </c>
      <c r="W29" s="7">
        <f>F29+G29*B29+H29+K29+T29</f>
        <v>145</v>
      </c>
      <c r="X29" s="8">
        <f>J28*-1</f>
        <v>-2180</v>
      </c>
      <c r="Y29" s="1">
        <f>Y26</f>
        <v>-30</v>
      </c>
      <c r="Z29" s="1" t="str">
        <f>Z26</f>
        <v>AMM</v>
      </c>
      <c r="AA29" s="13" t="str">
        <f>AA26</f>
        <v>U-1616000000095</v>
      </c>
    </row>
    <row r="30" spans="1:27" ht="12.75">
      <c r="A30" s="1">
        <f>A26</f>
        <v>1</v>
      </c>
      <c r="B30" s="1">
        <f>B26</f>
        <v>1</v>
      </c>
      <c r="C30" s="1">
        <f>C26</f>
        <v>-95</v>
      </c>
      <c r="D30" s="1">
        <v>4</v>
      </c>
      <c r="E30" s="1">
        <f aca="true" t="shared" si="24" ref="E30:U30">E26</f>
        <v>1616</v>
      </c>
      <c r="F30" s="1">
        <f t="shared" si="24"/>
        <v>10</v>
      </c>
      <c r="G30" s="1">
        <f t="shared" si="24"/>
        <v>100</v>
      </c>
      <c r="H30" s="1">
        <f t="shared" si="24"/>
        <v>5</v>
      </c>
      <c r="I30" s="2">
        <f t="shared" si="24"/>
        <v>2101</v>
      </c>
      <c r="J30" s="2">
        <f t="shared" si="24"/>
        <v>2180</v>
      </c>
      <c r="K30" s="1">
        <f t="shared" si="24"/>
        <v>30</v>
      </c>
      <c r="L30" s="1">
        <f t="shared" si="24"/>
        <v>2101000000</v>
      </c>
      <c r="M30" s="1" t="str">
        <f t="shared" si="24"/>
        <v>Test unit 6</v>
      </c>
      <c r="N30" s="1" t="str">
        <f t="shared" si="24"/>
        <v>Formation</v>
      </c>
      <c r="O30" s="1" t="str">
        <f t="shared" si="24"/>
        <v>Test domain 1</v>
      </c>
      <c r="P30" s="1" t="str">
        <f t="shared" si="24"/>
        <v>Mixed / Not applicable</v>
      </c>
      <c r="Q30" s="1" t="str">
        <f t="shared" si="24"/>
        <v>Arc-related</v>
      </c>
      <c r="R30" s="1" t="str">
        <f t="shared" si="24"/>
        <v>M</v>
      </c>
      <c r="S30" s="1" t="str">
        <f t="shared" si="24"/>
        <v>AM</v>
      </c>
      <c r="T30" s="6">
        <f t="shared" si="24"/>
        <v>0</v>
      </c>
      <c r="U30" s="1">
        <f t="shared" si="24"/>
        <v>-1616000000095</v>
      </c>
      <c r="V30" s="7">
        <f t="shared" si="0"/>
        <v>4</v>
      </c>
      <c r="W30" s="7">
        <f>F30+G30*B30+H30+K30+T30</f>
        <v>145</v>
      </c>
      <c r="X30" s="8">
        <f>I30*-1</f>
        <v>-2101</v>
      </c>
      <c r="Y30" s="1">
        <f>Y26</f>
        <v>-30</v>
      </c>
      <c r="Z30" s="1" t="str">
        <f>Z26</f>
        <v>AMM</v>
      </c>
      <c r="AA30" s="13" t="str">
        <f>AA26</f>
        <v>U-1616000000095</v>
      </c>
    </row>
    <row r="31" spans="1:27" ht="12.75">
      <c r="A31" s="1">
        <f>A26</f>
        <v>1</v>
      </c>
      <c r="B31" s="1">
        <f>B26</f>
        <v>1</v>
      </c>
      <c r="C31" s="1">
        <f>C26</f>
        <v>-95</v>
      </c>
      <c r="D31" s="1">
        <v>5</v>
      </c>
      <c r="E31" s="1">
        <f aca="true" t="shared" si="25" ref="E31:U31">E26</f>
        <v>1616</v>
      </c>
      <c r="F31" s="1">
        <f t="shared" si="25"/>
        <v>10</v>
      </c>
      <c r="G31" s="1">
        <f t="shared" si="25"/>
        <v>100</v>
      </c>
      <c r="H31" s="1">
        <f t="shared" si="25"/>
        <v>5</v>
      </c>
      <c r="I31" s="2">
        <f t="shared" si="25"/>
        <v>2101</v>
      </c>
      <c r="J31" s="2">
        <f t="shared" si="25"/>
        <v>2180</v>
      </c>
      <c r="K31" s="1">
        <f t="shared" si="25"/>
        <v>30</v>
      </c>
      <c r="L31" s="1">
        <f t="shared" si="25"/>
        <v>2101000000</v>
      </c>
      <c r="M31" s="1" t="str">
        <f t="shared" si="25"/>
        <v>Test unit 6</v>
      </c>
      <c r="N31" s="1" t="str">
        <f t="shared" si="25"/>
        <v>Formation</v>
      </c>
      <c r="O31" s="1" t="str">
        <f t="shared" si="25"/>
        <v>Test domain 1</v>
      </c>
      <c r="P31" s="1" t="str">
        <f t="shared" si="25"/>
        <v>Mixed / Not applicable</v>
      </c>
      <c r="Q31" s="1" t="str">
        <f t="shared" si="25"/>
        <v>Arc-related</v>
      </c>
      <c r="R31" s="1" t="str">
        <f t="shared" si="25"/>
        <v>M</v>
      </c>
      <c r="S31" s="1" t="str">
        <f t="shared" si="25"/>
        <v>AM</v>
      </c>
      <c r="T31" s="6">
        <f t="shared" si="25"/>
        <v>0</v>
      </c>
      <c r="U31" s="1">
        <f t="shared" si="25"/>
        <v>-1616000000095</v>
      </c>
      <c r="V31" s="7">
        <f t="shared" si="0"/>
        <v>5</v>
      </c>
      <c r="W31" s="7">
        <f>F31+G31*B31+H31+T31</f>
        <v>115</v>
      </c>
      <c r="X31" s="8">
        <f>I31*-1</f>
        <v>-2101</v>
      </c>
      <c r="Y31" s="1">
        <f>Y26</f>
        <v>-30</v>
      </c>
      <c r="Z31" s="1" t="str">
        <f>Z26</f>
        <v>AMM</v>
      </c>
      <c r="AA31" s="13" t="str">
        <f>AA26</f>
        <v>U-1616000000095</v>
      </c>
    </row>
    <row r="32" spans="1:27" ht="13.5" customHeight="1" thickTop="1">
      <c r="A32" s="1">
        <v>1</v>
      </c>
      <c r="B32" s="1">
        <v>1</v>
      </c>
      <c r="C32" s="1">
        <v>-94</v>
      </c>
      <c r="D32" s="1">
        <v>0</v>
      </c>
      <c r="E32" s="1">
        <v>1616</v>
      </c>
      <c r="F32" s="1">
        <v>10</v>
      </c>
      <c r="G32" s="1">
        <v>100</v>
      </c>
      <c r="H32" s="1">
        <v>5</v>
      </c>
      <c r="I32" s="2">
        <v>2180</v>
      </c>
      <c r="J32" s="2">
        <v>2200</v>
      </c>
      <c r="K32" s="1">
        <v>30</v>
      </c>
      <c r="L32" s="6">
        <v>2180000000</v>
      </c>
      <c r="M32" s="3" t="s">
        <v>50</v>
      </c>
      <c r="N32" s="3" t="s">
        <v>31</v>
      </c>
      <c r="O32" s="3" t="s">
        <v>60</v>
      </c>
      <c r="P32" s="3" t="s">
        <v>69</v>
      </c>
      <c r="Q32" s="3" t="s">
        <v>40</v>
      </c>
      <c r="R32" s="3" t="s">
        <v>2</v>
      </c>
      <c r="S32" s="3" t="s">
        <v>12</v>
      </c>
      <c r="T32" s="6">
        <f>IF(R32="P",20,0)</f>
        <v>0</v>
      </c>
      <c r="U32" s="1">
        <f>SIGN(C32)*(ABS(C32)+E32*1000000000)</f>
        <v>-1616000000094</v>
      </c>
      <c r="V32" s="7">
        <f t="shared" si="0"/>
        <v>0</v>
      </c>
      <c r="W32" s="7">
        <f>F32+G32*B32+H32+T32</f>
        <v>115</v>
      </c>
      <c r="X32" s="8">
        <f>I32*-1</f>
        <v>-2180</v>
      </c>
      <c r="Y32" s="8">
        <f>K32*-1</f>
        <v>-30</v>
      </c>
      <c r="Z32" s="8" t="str">
        <f>CONCATENATE(S32,R32)</f>
        <v>AML</v>
      </c>
      <c r="AA32" s="9" t="str">
        <f>CONCATENATE("U",U32)</f>
        <v>U-1616000000094</v>
      </c>
    </row>
    <row r="33" spans="1:27" ht="12.75">
      <c r="A33" s="1">
        <f>A32</f>
        <v>1</v>
      </c>
      <c r="B33" s="1">
        <f>B32</f>
        <v>1</v>
      </c>
      <c r="C33" s="1">
        <f>C32</f>
        <v>-94</v>
      </c>
      <c r="D33" s="1">
        <v>1</v>
      </c>
      <c r="E33" s="1">
        <f aca="true" t="shared" si="26" ref="E33:U33">E32</f>
        <v>1616</v>
      </c>
      <c r="F33" s="1">
        <f t="shared" si="26"/>
        <v>10</v>
      </c>
      <c r="G33" s="1">
        <f t="shared" si="26"/>
        <v>100</v>
      </c>
      <c r="H33" s="1">
        <f t="shared" si="26"/>
        <v>5</v>
      </c>
      <c r="I33" s="2">
        <f t="shared" si="26"/>
        <v>2180</v>
      </c>
      <c r="J33" s="2">
        <f t="shared" si="26"/>
        <v>2200</v>
      </c>
      <c r="K33" s="1">
        <f t="shared" si="26"/>
        <v>30</v>
      </c>
      <c r="L33" s="1">
        <f t="shared" si="26"/>
        <v>2180000000</v>
      </c>
      <c r="M33" s="1" t="str">
        <f t="shared" si="26"/>
        <v>Test unit 7</v>
      </c>
      <c r="N33" s="1" t="str">
        <f t="shared" si="26"/>
        <v>Formation</v>
      </c>
      <c r="O33" s="1" t="str">
        <f t="shared" si="26"/>
        <v>Test domain 1</v>
      </c>
      <c r="P33" s="1" t="str">
        <f t="shared" si="26"/>
        <v>Sedimentary - Clastic</v>
      </c>
      <c r="Q33" s="1" t="str">
        <f t="shared" si="26"/>
        <v>Arc-related</v>
      </c>
      <c r="R33" s="1" t="str">
        <f t="shared" si="26"/>
        <v>L</v>
      </c>
      <c r="S33" s="1" t="str">
        <f t="shared" si="26"/>
        <v>AM</v>
      </c>
      <c r="T33" s="6">
        <f t="shared" si="26"/>
        <v>0</v>
      </c>
      <c r="U33" s="1">
        <f t="shared" si="26"/>
        <v>-1616000000094</v>
      </c>
      <c r="V33" s="7">
        <f t="shared" si="0"/>
        <v>1</v>
      </c>
      <c r="W33" s="7">
        <f>F33+G33*B33+H33+T33</f>
        <v>115</v>
      </c>
      <c r="X33" s="8">
        <f>I33*-1</f>
        <v>-2180</v>
      </c>
      <c r="Y33" s="1">
        <f>Y32</f>
        <v>-30</v>
      </c>
      <c r="Z33" s="1" t="str">
        <f>Z32</f>
        <v>AML</v>
      </c>
      <c r="AA33" s="13" t="str">
        <f>AA32</f>
        <v>U-1616000000094</v>
      </c>
    </row>
    <row r="34" spans="1:27" ht="12.75">
      <c r="A34" s="1">
        <f>A32</f>
        <v>1</v>
      </c>
      <c r="B34" s="1">
        <f>B32</f>
        <v>1</v>
      </c>
      <c r="C34" s="1">
        <f>C32</f>
        <v>-94</v>
      </c>
      <c r="D34" s="1">
        <v>2</v>
      </c>
      <c r="E34" s="1">
        <f aca="true" t="shared" si="27" ref="E34:U34">E32</f>
        <v>1616</v>
      </c>
      <c r="F34" s="1">
        <f t="shared" si="27"/>
        <v>10</v>
      </c>
      <c r="G34" s="1">
        <f t="shared" si="27"/>
        <v>100</v>
      </c>
      <c r="H34" s="1">
        <f t="shared" si="27"/>
        <v>5</v>
      </c>
      <c r="I34" s="2">
        <f t="shared" si="27"/>
        <v>2180</v>
      </c>
      <c r="J34" s="2">
        <f t="shared" si="27"/>
        <v>2200</v>
      </c>
      <c r="K34" s="1">
        <f t="shared" si="27"/>
        <v>30</v>
      </c>
      <c r="L34" s="1">
        <f t="shared" si="27"/>
        <v>2180000000</v>
      </c>
      <c r="M34" s="1" t="str">
        <f t="shared" si="27"/>
        <v>Test unit 7</v>
      </c>
      <c r="N34" s="1" t="str">
        <f t="shared" si="27"/>
        <v>Formation</v>
      </c>
      <c r="O34" s="1" t="str">
        <f t="shared" si="27"/>
        <v>Test domain 1</v>
      </c>
      <c r="P34" s="1" t="str">
        <f t="shared" si="27"/>
        <v>Sedimentary - Clastic</v>
      </c>
      <c r="Q34" s="1" t="str">
        <f t="shared" si="27"/>
        <v>Arc-related</v>
      </c>
      <c r="R34" s="1" t="str">
        <f t="shared" si="27"/>
        <v>L</v>
      </c>
      <c r="S34" s="1" t="str">
        <f t="shared" si="27"/>
        <v>AM</v>
      </c>
      <c r="T34" s="6">
        <f t="shared" si="27"/>
        <v>0</v>
      </c>
      <c r="U34" s="1">
        <f t="shared" si="27"/>
        <v>-1616000000094</v>
      </c>
      <c r="V34" s="7">
        <f aca="true" t="shared" si="28" ref="V34:V65">D34</f>
        <v>2</v>
      </c>
      <c r="W34" s="7">
        <f>F34+G34*B34+H34+T34</f>
        <v>115</v>
      </c>
      <c r="X34" s="8">
        <f>J34*-1</f>
        <v>-2200</v>
      </c>
      <c r="Y34" s="1">
        <f>Y32</f>
        <v>-30</v>
      </c>
      <c r="Z34" s="1" t="str">
        <f>Z32</f>
        <v>AML</v>
      </c>
      <c r="AA34" s="13" t="str">
        <f>AA32</f>
        <v>U-1616000000094</v>
      </c>
    </row>
    <row r="35" spans="1:27" ht="12.75">
      <c r="A35" s="1">
        <f>A32</f>
        <v>1</v>
      </c>
      <c r="B35" s="1">
        <f>B32</f>
        <v>1</v>
      </c>
      <c r="C35" s="1">
        <f>C32</f>
        <v>-94</v>
      </c>
      <c r="D35" s="1">
        <v>3</v>
      </c>
      <c r="E35" s="1">
        <f aca="true" t="shared" si="29" ref="E35:U35">E32</f>
        <v>1616</v>
      </c>
      <c r="F35" s="1">
        <f t="shared" si="29"/>
        <v>10</v>
      </c>
      <c r="G35" s="1">
        <f t="shared" si="29"/>
        <v>100</v>
      </c>
      <c r="H35" s="1">
        <f t="shared" si="29"/>
        <v>5</v>
      </c>
      <c r="I35" s="2">
        <f t="shared" si="29"/>
        <v>2180</v>
      </c>
      <c r="J35" s="2">
        <f t="shared" si="29"/>
        <v>2200</v>
      </c>
      <c r="K35" s="1">
        <f t="shared" si="29"/>
        <v>30</v>
      </c>
      <c r="L35" s="1">
        <f t="shared" si="29"/>
        <v>2180000000</v>
      </c>
      <c r="M35" s="1" t="str">
        <f t="shared" si="29"/>
        <v>Test unit 7</v>
      </c>
      <c r="N35" s="1" t="str">
        <f t="shared" si="29"/>
        <v>Formation</v>
      </c>
      <c r="O35" s="1" t="str">
        <f t="shared" si="29"/>
        <v>Test domain 1</v>
      </c>
      <c r="P35" s="1" t="str">
        <f t="shared" si="29"/>
        <v>Sedimentary - Clastic</v>
      </c>
      <c r="Q35" s="1" t="str">
        <f t="shared" si="29"/>
        <v>Arc-related</v>
      </c>
      <c r="R35" s="1" t="str">
        <f t="shared" si="29"/>
        <v>L</v>
      </c>
      <c r="S35" s="1" t="str">
        <f t="shared" si="29"/>
        <v>AM</v>
      </c>
      <c r="T35" s="6">
        <f t="shared" si="29"/>
        <v>0</v>
      </c>
      <c r="U35" s="1">
        <f t="shared" si="29"/>
        <v>-1616000000094</v>
      </c>
      <c r="V35" s="7">
        <f t="shared" si="28"/>
        <v>3</v>
      </c>
      <c r="W35" s="7">
        <f>F35+G35*B35+H35+K35+T35</f>
        <v>145</v>
      </c>
      <c r="X35" s="8">
        <f>J34*-1</f>
        <v>-2200</v>
      </c>
      <c r="Y35" s="1">
        <f>Y32</f>
        <v>-30</v>
      </c>
      <c r="Z35" s="1" t="str">
        <f>Z32</f>
        <v>AML</v>
      </c>
      <c r="AA35" s="13" t="str">
        <f>AA32</f>
        <v>U-1616000000094</v>
      </c>
    </row>
    <row r="36" spans="1:27" ht="12.75">
      <c r="A36" s="1">
        <f>A32</f>
        <v>1</v>
      </c>
      <c r="B36" s="1">
        <f>B32</f>
        <v>1</v>
      </c>
      <c r="C36" s="1">
        <f>C32</f>
        <v>-94</v>
      </c>
      <c r="D36" s="1">
        <v>4</v>
      </c>
      <c r="E36" s="1">
        <f aca="true" t="shared" si="30" ref="E36:U36">E32</f>
        <v>1616</v>
      </c>
      <c r="F36" s="1">
        <f t="shared" si="30"/>
        <v>10</v>
      </c>
      <c r="G36" s="1">
        <f t="shared" si="30"/>
        <v>100</v>
      </c>
      <c r="H36" s="1">
        <f t="shared" si="30"/>
        <v>5</v>
      </c>
      <c r="I36" s="2">
        <f t="shared" si="30"/>
        <v>2180</v>
      </c>
      <c r="J36" s="2">
        <f t="shared" si="30"/>
        <v>2200</v>
      </c>
      <c r="K36" s="1">
        <f t="shared" si="30"/>
        <v>30</v>
      </c>
      <c r="L36" s="1">
        <f t="shared" si="30"/>
        <v>2180000000</v>
      </c>
      <c r="M36" s="1" t="str">
        <f t="shared" si="30"/>
        <v>Test unit 7</v>
      </c>
      <c r="N36" s="1" t="str">
        <f t="shared" si="30"/>
        <v>Formation</v>
      </c>
      <c r="O36" s="1" t="str">
        <f t="shared" si="30"/>
        <v>Test domain 1</v>
      </c>
      <c r="P36" s="1" t="str">
        <f t="shared" si="30"/>
        <v>Sedimentary - Clastic</v>
      </c>
      <c r="Q36" s="1" t="str">
        <f t="shared" si="30"/>
        <v>Arc-related</v>
      </c>
      <c r="R36" s="1" t="str">
        <f t="shared" si="30"/>
        <v>L</v>
      </c>
      <c r="S36" s="1" t="str">
        <f t="shared" si="30"/>
        <v>AM</v>
      </c>
      <c r="T36" s="6">
        <f t="shared" si="30"/>
        <v>0</v>
      </c>
      <c r="U36" s="1">
        <f t="shared" si="30"/>
        <v>-1616000000094</v>
      </c>
      <c r="V36" s="7">
        <f t="shared" si="28"/>
        <v>4</v>
      </c>
      <c r="W36" s="7">
        <f>F36+G36*B36+H36+K36+T36</f>
        <v>145</v>
      </c>
      <c r="X36" s="8">
        <f>I36*-1</f>
        <v>-2180</v>
      </c>
      <c r="Y36" s="1">
        <f>Y32</f>
        <v>-30</v>
      </c>
      <c r="Z36" s="1" t="str">
        <f>Z32</f>
        <v>AML</v>
      </c>
      <c r="AA36" s="13" t="str">
        <f>AA32</f>
        <v>U-1616000000094</v>
      </c>
    </row>
    <row r="37" spans="1:27" ht="12.75">
      <c r="A37" s="1">
        <f>A32</f>
        <v>1</v>
      </c>
      <c r="B37" s="1">
        <f>B32</f>
        <v>1</v>
      </c>
      <c r="C37" s="1">
        <f>C32</f>
        <v>-94</v>
      </c>
      <c r="D37" s="1">
        <v>5</v>
      </c>
      <c r="E37" s="1">
        <f aca="true" t="shared" si="31" ref="E37:U37">E32</f>
        <v>1616</v>
      </c>
      <c r="F37" s="1">
        <f t="shared" si="31"/>
        <v>10</v>
      </c>
      <c r="G37" s="1">
        <f t="shared" si="31"/>
        <v>100</v>
      </c>
      <c r="H37" s="1">
        <f t="shared" si="31"/>
        <v>5</v>
      </c>
      <c r="I37" s="2">
        <f t="shared" si="31"/>
        <v>2180</v>
      </c>
      <c r="J37" s="2">
        <f t="shared" si="31"/>
        <v>2200</v>
      </c>
      <c r="K37" s="1">
        <f t="shared" si="31"/>
        <v>30</v>
      </c>
      <c r="L37" s="1">
        <f t="shared" si="31"/>
        <v>2180000000</v>
      </c>
      <c r="M37" s="1" t="str">
        <f t="shared" si="31"/>
        <v>Test unit 7</v>
      </c>
      <c r="N37" s="1" t="str">
        <f t="shared" si="31"/>
        <v>Formation</v>
      </c>
      <c r="O37" s="1" t="str">
        <f t="shared" si="31"/>
        <v>Test domain 1</v>
      </c>
      <c r="P37" s="1" t="str">
        <f t="shared" si="31"/>
        <v>Sedimentary - Clastic</v>
      </c>
      <c r="Q37" s="1" t="str">
        <f t="shared" si="31"/>
        <v>Arc-related</v>
      </c>
      <c r="R37" s="1" t="str">
        <f t="shared" si="31"/>
        <v>L</v>
      </c>
      <c r="S37" s="1" t="str">
        <f t="shared" si="31"/>
        <v>AM</v>
      </c>
      <c r="T37" s="6">
        <f t="shared" si="31"/>
        <v>0</v>
      </c>
      <c r="U37" s="1">
        <f t="shared" si="31"/>
        <v>-1616000000094</v>
      </c>
      <c r="V37" s="7">
        <f t="shared" si="28"/>
        <v>5</v>
      </c>
      <c r="W37" s="7">
        <f>F37+G37*B37+H37+T37</f>
        <v>115</v>
      </c>
      <c r="X37" s="8">
        <f>I37*-1</f>
        <v>-2180</v>
      </c>
      <c r="Y37" s="1">
        <f>Y32</f>
        <v>-30</v>
      </c>
      <c r="Z37" s="1" t="str">
        <f>Z32</f>
        <v>AML</v>
      </c>
      <c r="AA37" s="13" t="str">
        <f>AA32</f>
        <v>U-1616000000094</v>
      </c>
    </row>
    <row r="38" spans="1:27" ht="13.5" customHeight="1" thickTop="1">
      <c r="A38" s="1">
        <v>1</v>
      </c>
      <c r="B38" s="1">
        <v>1</v>
      </c>
      <c r="C38" s="1">
        <v>-97</v>
      </c>
      <c r="D38" s="1">
        <v>0</v>
      </c>
      <c r="E38" s="1">
        <v>1616</v>
      </c>
      <c r="F38" s="1">
        <v>10</v>
      </c>
      <c r="G38" s="1">
        <v>100</v>
      </c>
      <c r="H38" s="1">
        <v>5</v>
      </c>
      <c r="I38" s="2">
        <v>2090</v>
      </c>
      <c r="J38" s="2">
        <v>2200</v>
      </c>
      <c r="K38" s="1">
        <v>40</v>
      </c>
      <c r="L38" s="6">
        <v>2090000000</v>
      </c>
      <c r="M38" s="3" t="s">
        <v>47</v>
      </c>
      <c r="N38" s="3" t="s">
        <v>27</v>
      </c>
      <c r="O38" s="3" t="s">
        <v>60</v>
      </c>
      <c r="P38" s="3" t="s">
        <v>69</v>
      </c>
      <c r="Q38" s="3" t="s">
        <v>66</v>
      </c>
      <c r="R38" s="3" t="s">
        <v>2</v>
      </c>
      <c r="S38" s="3" t="s">
        <v>13</v>
      </c>
      <c r="T38" s="6">
        <f>IF(R38="P",20,0)</f>
        <v>0</v>
      </c>
      <c r="U38" s="1">
        <f>SIGN(C38)*(ABS(C38)+E38*1000000000)</f>
        <v>-1616000000097</v>
      </c>
      <c r="V38" s="7">
        <f t="shared" si="28"/>
        <v>0</v>
      </c>
      <c r="W38" s="7">
        <f>F38+G38*B38+H38+T38</f>
        <v>115</v>
      </c>
      <c r="X38" s="8">
        <f>I38*-1</f>
        <v>-2090</v>
      </c>
      <c r="Y38" s="8">
        <f>K38*-1</f>
        <v>-40</v>
      </c>
      <c r="Z38" s="8" t="str">
        <f>CONCATENATE(S38,R38)</f>
        <v>CGL</v>
      </c>
      <c r="AA38" s="9" t="str">
        <f>CONCATENATE("U",U38)</f>
        <v>U-1616000000097</v>
      </c>
    </row>
    <row r="39" spans="1:27" ht="12.75">
      <c r="A39" s="1">
        <f>A38</f>
        <v>1</v>
      </c>
      <c r="B39" s="1">
        <f>B38</f>
        <v>1</v>
      </c>
      <c r="C39" s="1">
        <f>C38</f>
        <v>-97</v>
      </c>
      <c r="D39" s="1">
        <v>1</v>
      </c>
      <c r="E39" s="1">
        <f aca="true" t="shared" si="32" ref="E39:U39">E38</f>
        <v>1616</v>
      </c>
      <c r="F39" s="1">
        <f t="shared" si="32"/>
        <v>10</v>
      </c>
      <c r="G39" s="1">
        <f t="shared" si="32"/>
        <v>100</v>
      </c>
      <c r="H39" s="1">
        <f t="shared" si="32"/>
        <v>5</v>
      </c>
      <c r="I39" s="2">
        <f t="shared" si="32"/>
        <v>2090</v>
      </c>
      <c r="J39" s="2">
        <f t="shared" si="32"/>
        <v>2200</v>
      </c>
      <c r="K39" s="1">
        <f t="shared" si="32"/>
        <v>40</v>
      </c>
      <c r="L39" s="1">
        <f t="shared" si="32"/>
        <v>2090000000</v>
      </c>
      <c r="M39" s="1" t="str">
        <f t="shared" si="32"/>
        <v>Test unit 4</v>
      </c>
      <c r="N39" s="1" t="str">
        <f t="shared" si="32"/>
        <v>Subgroup</v>
      </c>
      <c r="O39" s="1" t="str">
        <f t="shared" si="32"/>
        <v>Test domain 1</v>
      </c>
      <c r="P39" s="1" t="str">
        <f t="shared" si="32"/>
        <v>Sedimentary - Clastic</v>
      </c>
      <c r="Q39" s="1" t="str">
        <f t="shared" si="32"/>
        <v>Collision-related</v>
      </c>
      <c r="R39" s="1" t="str">
        <f t="shared" si="32"/>
        <v>L</v>
      </c>
      <c r="S39" s="1" t="str">
        <f t="shared" si="32"/>
        <v>CG</v>
      </c>
      <c r="T39" s="6">
        <f t="shared" si="32"/>
        <v>0</v>
      </c>
      <c r="U39" s="1">
        <f t="shared" si="32"/>
        <v>-1616000000097</v>
      </c>
      <c r="V39" s="7">
        <f t="shared" si="28"/>
        <v>1</v>
      </c>
      <c r="W39" s="7">
        <f>F39+G39*B39+H39+T39</f>
        <v>115</v>
      </c>
      <c r="X39" s="8">
        <f>I39*-1</f>
        <v>-2090</v>
      </c>
      <c r="Y39" s="1">
        <f>Y38</f>
        <v>-40</v>
      </c>
      <c r="Z39" s="1" t="str">
        <f>Z38</f>
        <v>CGL</v>
      </c>
      <c r="AA39" s="13" t="str">
        <f>AA38</f>
        <v>U-1616000000097</v>
      </c>
    </row>
    <row r="40" spans="1:27" ht="12.75">
      <c r="A40" s="1">
        <f>A38</f>
        <v>1</v>
      </c>
      <c r="B40" s="1">
        <f>B38</f>
        <v>1</v>
      </c>
      <c r="C40" s="1">
        <f>C38</f>
        <v>-97</v>
      </c>
      <c r="D40" s="1">
        <v>2</v>
      </c>
      <c r="E40" s="1">
        <f aca="true" t="shared" si="33" ref="E40:U40">E38</f>
        <v>1616</v>
      </c>
      <c r="F40" s="1">
        <f t="shared" si="33"/>
        <v>10</v>
      </c>
      <c r="G40" s="1">
        <f t="shared" si="33"/>
        <v>100</v>
      </c>
      <c r="H40" s="1">
        <f t="shared" si="33"/>
        <v>5</v>
      </c>
      <c r="I40" s="2">
        <f t="shared" si="33"/>
        <v>2090</v>
      </c>
      <c r="J40" s="2">
        <f t="shared" si="33"/>
        <v>2200</v>
      </c>
      <c r="K40" s="1">
        <f t="shared" si="33"/>
        <v>40</v>
      </c>
      <c r="L40" s="1">
        <f t="shared" si="33"/>
        <v>2090000000</v>
      </c>
      <c r="M40" s="1" t="str">
        <f t="shared" si="33"/>
        <v>Test unit 4</v>
      </c>
      <c r="N40" s="1" t="str">
        <f t="shared" si="33"/>
        <v>Subgroup</v>
      </c>
      <c r="O40" s="1" t="str">
        <f t="shared" si="33"/>
        <v>Test domain 1</v>
      </c>
      <c r="P40" s="1" t="str">
        <f t="shared" si="33"/>
        <v>Sedimentary - Clastic</v>
      </c>
      <c r="Q40" s="1" t="str">
        <f t="shared" si="33"/>
        <v>Collision-related</v>
      </c>
      <c r="R40" s="1" t="str">
        <f t="shared" si="33"/>
        <v>L</v>
      </c>
      <c r="S40" s="1" t="str">
        <f t="shared" si="33"/>
        <v>CG</v>
      </c>
      <c r="T40" s="6">
        <f t="shared" si="33"/>
        <v>0</v>
      </c>
      <c r="U40" s="1">
        <f t="shared" si="33"/>
        <v>-1616000000097</v>
      </c>
      <c r="V40" s="7">
        <f t="shared" si="28"/>
        <v>2</v>
      </c>
      <c r="W40" s="7">
        <f>F40+G40*B40+H40+T40</f>
        <v>115</v>
      </c>
      <c r="X40" s="8">
        <f>J40*-1</f>
        <v>-2200</v>
      </c>
      <c r="Y40" s="1">
        <f>Y38</f>
        <v>-40</v>
      </c>
      <c r="Z40" s="1" t="str">
        <f>Z38</f>
        <v>CGL</v>
      </c>
      <c r="AA40" s="13" t="str">
        <f>AA38</f>
        <v>U-1616000000097</v>
      </c>
    </row>
    <row r="41" spans="1:27" ht="12.75">
      <c r="A41" s="1">
        <f>A38</f>
        <v>1</v>
      </c>
      <c r="B41" s="1">
        <f>B38</f>
        <v>1</v>
      </c>
      <c r="C41" s="1">
        <f>C38</f>
        <v>-97</v>
      </c>
      <c r="D41" s="1">
        <v>3</v>
      </c>
      <c r="E41" s="1">
        <f aca="true" t="shared" si="34" ref="E41:U41">E38</f>
        <v>1616</v>
      </c>
      <c r="F41" s="1">
        <f t="shared" si="34"/>
        <v>10</v>
      </c>
      <c r="G41" s="1">
        <f t="shared" si="34"/>
        <v>100</v>
      </c>
      <c r="H41" s="1">
        <f t="shared" si="34"/>
        <v>5</v>
      </c>
      <c r="I41" s="2">
        <f t="shared" si="34"/>
        <v>2090</v>
      </c>
      <c r="J41" s="2">
        <f t="shared" si="34"/>
        <v>2200</v>
      </c>
      <c r="K41" s="1">
        <f t="shared" si="34"/>
        <v>40</v>
      </c>
      <c r="L41" s="1">
        <f t="shared" si="34"/>
        <v>2090000000</v>
      </c>
      <c r="M41" s="1" t="str">
        <f t="shared" si="34"/>
        <v>Test unit 4</v>
      </c>
      <c r="N41" s="1" t="str">
        <f t="shared" si="34"/>
        <v>Subgroup</v>
      </c>
      <c r="O41" s="1" t="str">
        <f t="shared" si="34"/>
        <v>Test domain 1</v>
      </c>
      <c r="P41" s="1" t="str">
        <f t="shared" si="34"/>
        <v>Sedimentary - Clastic</v>
      </c>
      <c r="Q41" s="1" t="str">
        <f t="shared" si="34"/>
        <v>Collision-related</v>
      </c>
      <c r="R41" s="1" t="str">
        <f t="shared" si="34"/>
        <v>L</v>
      </c>
      <c r="S41" s="1" t="str">
        <f t="shared" si="34"/>
        <v>CG</v>
      </c>
      <c r="T41" s="6">
        <f t="shared" si="34"/>
        <v>0</v>
      </c>
      <c r="U41" s="1">
        <f t="shared" si="34"/>
        <v>-1616000000097</v>
      </c>
      <c r="V41" s="7">
        <f t="shared" si="28"/>
        <v>3</v>
      </c>
      <c r="W41" s="7">
        <f>F41+G41*B41+H41+K41+T41</f>
        <v>155</v>
      </c>
      <c r="X41" s="8">
        <f>J40*-1</f>
        <v>-2200</v>
      </c>
      <c r="Y41" s="1">
        <f>Y38</f>
        <v>-40</v>
      </c>
      <c r="Z41" s="1" t="str">
        <f>Z38</f>
        <v>CGL</v>
      </c>
      <c r="AA41" s="13" t="str">
        <f>AA38</f>
        <v>U-1616000000097</v>
      </c>
    </row>
    <row r="42" spans="1:27" ht="12.75">
      <c r="A42" s="1">
        <f>A38</f>
        <v>1</v>
      </c>
      <c r="B42" s="1">
        <f>B38</f>
        <v>1</v>
      </c>
      <c r="C42" s="1">
        <f>C38</f>
        <v>-97</v>
      </c>
      <c r="D42" s="1">
        <v>4</v>
      </c>
      <c r="E42" s="1">
        <f aca="true" t="shared" si="35" ref="E42:U42">E38</f>
        <v>1616</v>
      </c>
      <c r="F42" s="1">
        <f t="shared" si="35"/>
        <v>10</v>
      </c>
      <c r="G42" s="1">
        <f t="shared" si="35"/>
        <v>100</v>
      </c>
      <c r="H42" s="1">
        <f t="shared" si="35"/>
        <v>5</v>
      </c>
      <c r="I42" s="2">
        <f t="shared" si="35"/>
        <v>2090</v>
      </c>
      <c r="J42" s="2">
        <f t="shared" si="35"/>
        <v>2200</v>
      </c>
      <c r="K42" s="1">
        <f t="shared" si="35"/>
        <v>40</v>
      </c>
      <c r="L42" s="1">
        <f t="shared" si="35"/>
        <v>2090000000</v>
      </c>
      <c r="M42" s="1" t="str">
        <f t="shared" si="35"/>
        <v>Test unit 4</v>
      </c>
      <c r="N42" s="1" t="str">
        <f t="shared" si="35"/>
        <v>Subgroup</v>
      </c>
      <c r="O42" s="1" t="str">
        <f t="shared" si="35"/>
        <v>Test domain 1</v>
      </c>
      <c r="P42" s="1" t="str">
        <f t="shared" si="35"/>
        <v>Sedimentary - Clastic</v>
      </c>
      <c r="Q42" s="1" t="str">
        <f t="shared" si="35"/>
        <v>Collision-related</v>
      </c>
      <c r="R42" s="1" t="str">
        <f t="shared" si="35"/>
        <v>L</v>
      </c>
      <c r="S42" s="1" t="str">
        <f t="shared" si="35"/>
        <v>CG</v>
      </c>
      <c r="T42" s="6">
        <f t="shared" si="35"/>
        <v>0</v>
      </c>
      <c r="U42" s="1">
        <f t="shared" si="35"/>
        <v>-1616000000097</v>
      </c>
      <c r="V42" s="7">
        <f t="shared" si="28"/>
        <v>4</v>
      </c>
      <c r="W42" s="7">
        <f>F42+G42*B42+H42+K42+T42</f>
        <v>155</v>
      </c>
      <c r="X42" s="8">
        <f>I42*-1</f>
        <v>-2090</v>
      </c>
      <c r="Y42" s="1">
        <f>Y38</f>
        <v>-40</v>
      </c>
      <c r="Z42" s="1" t="str">
        <f>Z38</f>
        <v>CGL</v>
      </c>
      <c r="AA42" s="13" t="str">
        <f>AA38</f>
        <v>U-1616000000097</v>
      </c>
    </row>
    <row r="43" spans="1:27" ht="12.75">
      <c r="A43" s="1">
        <f>A38</f>
        <v>1</v>
      </c>
      <c r="B43" s="1">
        <f>B38</f>
        <v>1</v>
      </c>
      <c r="C43" s="1">
        <f>C38</f>
        <v>-97</v>
      </c>
      <c r="D43" s="1">
        <v>5</v>
      </c>
      <c r="E43" s="1">
        <f aca="true" t="shared" si="36" ref="E43:U43">E38</f>
        <v>1616</v>
      </c>
      <c r="F43" s="1">
        <f t="shared" si="36"/>
        <v>10</v>
      </c>
      <c r="G43" s="1">
        <f t="shared" si="36"/>
        <v>100</v>
      </c>
      <c r="H43" s="1">
        <f t="shared" si="36"/>
        <v>5</v>
      </c>
      <c r="I43" s="2">
        <f t="shared" si="36"/>
        <v>2090</v>
      </c>
      <c r="J43" s="2">
        <f t="shared" si="36"/>
        <v>2200</v>
      </c>
      <c r="K43" s="1">
        <f t="shared" si="36"/>
        <v>40</v>
      </c>
      <c r="L43" s="1">
        <f t="shared" si="36"/>
        <v>2090000000</v>
      </c>
      <c r="M43" s="1" t="str">
        <f t="shared" si="36"/>
        <v>Test unit 4</v>
      </c>
      <c r="N43" s="1" t="str">
        <f t="shared" si="36"/>
        <v>Subgroup</v>
      </c>
      <c r="O43" s="1" t="str">
        <f t="shared" si="36"/>
        <v>Test domain 1</v>
      </c>
      <c r="P43" s="1" t="str">
        <f t="shared" si="36"/>
        <v>Sedimentary - Clastic</v>
      </c>
      <c r="Q43" s="1" t="str">
        <f t="shared" si="36"/>
        <v>Collision-related</v>
      </c>
      <c r="R43" s="1" t="str">
        <f t="shared" si="36"/>
        <v>L</v>
      </c>
      <c r="S43" s="1" t="str">
        <f t="shared" si="36"/>
        <v>CG</v>
      </c>
      <c r="T43" s="6">
        <f t="shared" si="36"/>
        <v>0</v>
      </c>
      <c r="U43" s="1">
        <f t="shared" si="36"/>
        <v>-1616000000097</v>
      </c>
      <c r="V43" s="7">
        <f t="shared" si="28"/>
        <v>5</v>
      </c>
      <c r="W43" s="7">
        <f>F43+G43*B43+H43+T43</f>
        <v>115</v>
      </c>
      <c r="X43" s="8">
        <f>I43*-1</f>
        <v>-2090</v>
      </c>
      <c r="Y43" s="1">
        <f>Y38</f>
        <v>-40</v>
      </c>
      <c r="Z43" s="1" t="str">
        <f>Z38</f>
        <v>CGL</v>
      </c>
      <c r="AA43" s="13" t="str">
        <f>AA38</f>
        <v>U-1616000000097</v>
      </c>
    </row>
    <row r="44" spans="1:27" ht="13.5" customHeight="1" thickTop="1">
      <c r="A44" s="1">
        <v>1</v>
      </c>
      <c r="B44" s="1">
        <v>1</v>
      </c>
      <c r="C44" s="1">
        <v>-96</v>
      </c>
      <c r="D44" s="1">
        <v>0</v>
      </c>
      <c r="E44" s="1">
        <v>1616</v>
      </c>
      <c r="F44" s="1">
        <v>10</v>
      </c>
      <c r="G44" s="1">
        <v>100</v>
      </c>
      <c r="H44" s="1">
        <v>5</v>
      </c>
      <c r="I44" s="2">
        <v>2350</v>
      </c>
      <c r="J44" s="2">
        <v>2400</v>
      </c>
      <c r="K44" s="1">
        <v>40</v>
      </c>
      <c r="L44" s="6">
        <v>2350000000</v>
      </c>
      <c r="M44" s="3" t="s">
        <v>48</v>
      </c>
      <c r="N44" s="3" t="s">
        <v>27</v>
      </c>
      <c r="O44" s="3" t="s">
        <v>60</v>
      </c>
      <c r="P44" s="3" t="s">
        <v>30</v>
      </c>
      <c r="Q44" s="3" t="s">
        <v>74</v>
      </c>
      <c r="R44" s="3" t="s">
        <v>7</v>
      </c>
      <c r="S44" s="3" t="s">
        <v>14</v>
      </c>
      <c r="T44" s="6">
        <f>IF(R44="P",20,0)</f>
        <v>0</v>
      </c>
      <c r="U44" s="1">
        <f>SIGN(C44)*(ABS(C44)+E44*1000000000)</f>
        <v>-1616000000096</v>
      </c>
      <c r="V44" s="7">
        <f t="shared" si="28"/>
        <v>0</v>
      </c>
      <c r="W44" s="7">
        <f>F44+G44*B44+H44+T44</f>
        <v>115</v>
      </c>
      <c r="X44" s="8">
        <f>I44*-1</f>
        <v>-2350</v>
      </c>
      <c r="Y44" s="8">
        <f>K44*-1</f>
        <v>-40</v>
      </c>
      <c r="Z44" s="8" t="str">
        <f>CONCATENATE(S44,R44)</f>
        <v>ICV</v>
      </c>
      <c r="AA44" s="9" t="str">
        <f>CONCATENATE("U",U44)</f>
        <v>U-1616000000096</v>
      </c>
    </row>
    <row r="45" spans="1:27" ht="12.75">
      <c r="A45" s="1">
        <f>A44</f>
        <v>1</v>
      </c>
      <c r="B45" s="1">
        <f>B44</f>
        <v>1</v>
      </c>
      <c r="C45" s="1">
        <f>C44</f>
        <v>-96</v>
      </c>
      <c r="D45" s="1">
        <v>1</v>
      </c>
      <c r="E45" s="1">
        <f aca="true" t="shared" si="37" ref="E45:U45">E44</f>
        <v>1616</v>
      </c>
      <c r="F45" s="1">
        <f t="shared" si="37"/>
        <v>10</v>
      </c>
      <c r="G45" s="1">
        <f t="shared" si="37"/>
        <v>100</v>
      </c>
      <c r="H45" s="1">
        <f t="shared" si="37"/>
        <v>5</v>
      </c>
      <c r="I45" s="2">
        <f t="shared" si="37"/>
        <v>2350</v>
      </c>
      <c r="J45" s="2">
        <f t="shared" si="37"/>
        <v>2400</v>
      </c>
      <c r="K45" s="1">
        <f t="shared" si="37"/>
        <v>40</v>
      </c>
      <c r="L45" s="1">
        <f t="shared" si="37"/>
        <v>2350000000</v>
      </c>
      <c r="M45" s="1" t="str">
        <f t="shared" si="37"/>
        <v>Test unit 5</v>
      </c>
      <c r="N45" s="1" t="str">
        <f t="shared" si="37"/>
        <v>Subgroup</v>
      </c>
      <c r="O45" s="1" t="str">
        <f t="shared" si="37"/>
        <v>Test domain 1</v>
      </c>
      <c r="P45" s="1" t="str">
        <f t="shared" si="37"/>
        <v>Volcanic</v>
      </c>
      <c r="Q45" s="1" t="str">
        <f t="shared" si="37"/>
        <v>Intracontinental / Passive Margin</v>
      </c>
      <c r="R45" s="1" t="str">
        <f t="shared" si="37"/>
        <v>V</v>
      </c>
      <c r="S45" s="1" t="str">
        <f t="shared" si="37"/>
        <v>IC</v>
      </c>
      <c r="T45" s="6">
        <f t="shared" si="37"/>
        <v>0</v>
      </c>
      <c r="U45" s="1">
        <f t="shared" si="37"/>
        <v>-1616000000096</v>
      </c>
      <c r="V45" s="7">
        <f t="shared" si="28"/>
        <v>1</v>
      </c>
      <c r="W45" s="7">
        <f>F45+G45*B45+H45+T45</f>
        <v>115</v>
      </c>
      <c r="X45" s="8">
        <f>I45*-1</f>
        <v>-2350</v>
      </c>
      <c r="Y45" s="1">
        <f>Y44</f>
        <v>-40</v>
      </c>
      <c r="Z45" s="1" t="str">
        <f>Z44</f>
        <v>ICV</v>
      </c>
      <c r="AA45" s="13" t="str">
        <f>AA44</f>
        <v>U-1616000000096</v>
      </c>
    </row>
    <row r="46" spans="1:27" ht="12.75">
      <c r="A46" s="1">
        <f>A44</f>
        <v>1</v>
      </c>
      <c r="B46" s="1">
        <f>B44</f>
        <v>1</v>
      </c>
      <c r="C46" s="1">
        <f>C44</f>
        <v>-96</v>
      </c>
      <c r="D46" s="1">
        <v>2</v>
      </c>
      <c r="E46" s="1">
        <f aca="true" t="shared" si="38" ref="E46:U46">E44</f>
        <v>1616</v>
      </c>
      <c r="F46" s="1">
        <f t="shared" si="38"/>
        <v>10</v>
      </c>
      <c r="G46" s="1">
        <f t="shared" si="38"/>
        <v>100</v>
      </c>
      <c r="H46" s="1">
        <f t="shared" si="38"/>
        <v>5</v>
      </c>
      <c r="I46" s="2">
        <f t="shared" si="38"/>
        <v>2350</v>
      </c>
      <c r="J46" s="2">
        <f t="shared" si="38"/>
        <v>2400</v>
      </c>
      <c r="K46" s="1">
        <f t="shared" si="38"/>
        <v>40</v>
      </c>
      <c r="L46" s="1">
        <f t="shared" si="38"/>
        <v>2350000000</v>
      </c>
      <c r="M46" s="1" t="str">
        <f t="shared" si="38"/>
        <v>Test unit 5</v>
      </c>
      <c r="N46" s="1" t="str">
        <f t="shared" si="38"/>
        <v>Subgroup</v>
      </c>
      <c r="O46" s="1" t="str">
        <f t="shared" si="38"/>
        <v>Test domain 1</v>
      </c>
      <c r="P46" s="1" t="str">
        <f t="shared" si="38"/>
        <v>Volcanic</v>
      </c>
      <c r="Q46" s="1" t="str">
        <f t="shared" si="38"/>
        <v>Intracontinental / Passive Margin</v>
      </c>
      <c r="R46" s="1" t="str">
        <f t="shared" si="38"/>
        <v>V</v>
      </c>
      <c r="S46" s="1" t="str">
        <f t="shared" si="38"/>
        <v>IC</v>
      </c>
      <c r="T46" s="6">
        <f t="shared" si="38"/>
        <v>0</v>
      </c>
      <c r="U46" s="1">
        <f t="shared" si="38"/>
        <v>-1616000000096</v>
      </c>
      <c r="V46" s="7">
        <f t="shared" si="28"/>
        <v>2</v>
      </c>
      <c r="W46" s="7">
        <f>F46+G46*B46+H46+T46</f>
        <v>115</v>
      </c>
      <c r="X46" s="8">
        <f>J46*-1</f>
        <v>-2400</v>
      </c>
      <c r="Y46" s="1">
        <f>Y44</f>
        <v>-40</v>
      </c>
      <c r="Z46" s="1" t="str">
        <f>Z44</f>
        <v>ICV</v>
      </c>
      <c r="AA46" s="13" t="str">
        <f>AA44</f>
        <v>U-1616000000096</v>
      </c>
    </row>
    <row r="47" spans="1:27" ht="12.75">
      <c r="A47" s="1">
        <f>A44</f>
        <v>1</v>
      </c>
      <c r="B47" s="1">
        <f>B44</f>
        <v>1</v>
      </c>
      <c r="C47" s="1">
        <f>C44</f>
        <v>-96</v>
      </c>
      <c r="D47" s="1">
        <v>3</v>
      </c>
      <c r="E47" s="1">
        <f aca="true" t="shared" si="39" ref="E47:U47">E44</f>
        <v>1616</v>
      </c>
      <c r="F47" s="1">
        <f t="shared" si="39"/>
        <v>10</v>
      </c>
      <c r="G47" s="1">
        <f t="shared" si="39"/>
        <v>100</v>
      </c>
      <c r="H47" s="1">
        <f t="shared" si="39"/>
        <v>5</v>
      </c>
      <c r="I47" s="2">
        <f t="shared" si="39"/>
        <v>2350</v>
      </c>
      <c r="J47" s="2">
        <f t="shared" si="39"/>
        <v>2400</v>
      </c>
      <c r="K47" s="1">
        <f t="shared" si="39"/>
        <v>40</v>
      </c>
      <c r="L47" s="1">
        <f t="shared" si="39"/>
        <v>2350000000</v>
      </c>
      <c r="M47" s="1" t="str">
        <f t="shared" si="39"/>
        <v>Test unit 5</v>
      </c>
      <c r="N47" s="1" t="str">
        <f t="shared" si="39"/>
        <v>Subgroup</v>
      </c>
      <c r="O47" s="1" t="str">
        <f t="shared" si="39"/>
        <v>Test domain 1</v>
      </c>
      <c r="P47" s="1" t="str">
        <f t="shared" si="39"/>
        <v>Volcanic</v>
      </c>
      <c r="Q47" s="1" t="str">
        <f t="shared" si="39"/>
        <v>Intracontinental / Passive Margin</v>
      </c>
      <c r="R47" s="1" t="str">
        <f t="shared" si="39"/>
        <v>V</v>
      </c>
      <c r="S47" s="1" t="str">
        <f t="shared" si="39"/>
        <v>IC</v>
      </c>
      <c r="T47" s="6">
        <f t="shared" si="39"/>
        <v>0</v>
      </c>
      <c r="U47" s="1">
        <f t="shared" si="39"/>
        <v>-1616000000096</v>
      </c>
      <c r="V47" s="7">
        <f t="shared" si="28"/>
        <v>3</v>
      </c>
      <c r="W47" s="7">
        <f>F47+G47*B47+H47+K47+T47</f>
        <v>155</v>
      </c>
      <c r="X47" s="8">
        <f>J46*-1</f>
        <v>-2400</v>
      </c>
      <c r="Y47" s="1">
        <f>Y44</f>
        <v>-40</v>
      </c>
      <c r="Z47" s="1" t="str">
        <f>Z44</f>
        <v>ICV</v>
      </c>
      <c r="AA47" s="13" t="str">
        <f>AA44</f>
        <v>U-1616000000096</v>
      </c>
    </row>
    <row r="48" spans="1:27" ht="12.75">
      <c r="A48" s="1">
        <f>A44</f>
        <v>1</v>
      </c>
      <c r="B48" s="1">
        <f>B44</f>
        <v>1</v>
      </c>
      <c r="C48" s="1">
        <f>C44</f>
        <v>-96</v>
      </c>
      <c r="D48" s="1">
        <v>4</v>
      </c>
      <c r="E48" s="1">
        <f aca="true" t="shared" si="40" ref="E48:U48">E44</f>
        <v>1616</v>
      </c>
      <c r="F48" s="1">
        <f t="shared" si="40"/>
        <v>10</v>
      </c>
      <c r="G48" s="1">
        <f t="shared" si="40"/>
        <v>100</v>
      </c>
      <c r="H48" s="1">
        <f t="shared" si="40"/>
        <v>5</v>
      </c>
      <c r="I48" s="2">
        <f t="shared" si="40"/>
        <v>2350</v>
      </c>
      <c r="J48" s="2">
        <f t="shared" si="40"/>
        <v>2400</v>
      </c>
      <c r="K48" s="1">
        <f t="shared" si="40"/>
        <v>40</v>
      </c>
      <c r="L48" s="1">
        <f t="shared" si="40"/>
        <v>2350000000</v>
      </c>
      <c r="M48" s="1" t="str">
        <f t="shared" si="40"/>
        <v>Test unit 5</v>
      </c>
      <c r="N48" s="1" t="str">
        <f t="shared" si="40"/>
        <v>Subgroup</v>
      </c>
      <c r="O48" s="1" t="str">
        <f t="shared" si="40"/>
        <v>Test domain 1</v>
      </c>
      <c r="P48" s="1" t="str">
        <f t="shared" si="40"/>
        <v>Volcanic</v>
      </c>
      <c r="Q48" s="1" t="str">
        <f t="shared" si="40"/>
        <v>Intracontinental / Passive Margin</v>
      </c>
      <c r="R48" s="1" t="str">
        <f t="shared" si="40"/>
        <v>V</v>
      </c>
      <c r="S48" s="1" t="str">
        <f t="shared" si="40"/>
        <v>IC</v>
      </c>
      <c r="T48" s="6">
        <f t="shared" si="40"/>
        <v>0</v>
      </c>
      <c r="U48" s="1">
        <f t="shared" si="40"/>
        <v>-1616000000096</v>
      </c>
      <c r="V48" s="7">
        <f t="shared" si="28"/>
        <v>4</v>
      </c>
      <c r="W48" s="7">
        <f>F48+G48*B48+H48+K48+T48</f>
        <v>155</v>
      </c>
      <c r="X48" s="8">
        <f>I48*-1</f>
        <v>-2350</v>
      </c>
      <c r="Y48" s="1">
        <f>Y44</f>
        <v>-40</v>
      </c>
      <c r="Z48" s="1" t="str">
        <f>Z44</f>
        <v>ICV</v>
      </c>
      <c r="AA48" s="13" t="str">
        <f>AA44</f>
        <v>U-1616000000096</v>
      </c>
    </row>
    <row r="49" spans="1:27" ht="12.75">
      <c r="A49" s="1">
        <f>A44</f>
        <v>1</v>
      </c>
      <c r="B49" s="1">
        <f>B44</f>
        <v>1</v>
      </c>
      <c r="C49" s="1">
        <f>C44</f>
        <v>-96</v>
      </c>
      <c r="D49" s="1">
        <v>5</v>
      </c>
      <c r="E49" s="1">
        <f aca="true" t="shared" si="41" ref="E49:U49">E44</f>
        <v>1616</v>
      </c>
      <c r="F49" s="1">
        <f t="shared" si="41"/>
        <v>10</v>
      </c>
      <c r="G49" s="1">
        <f t="shared" si="41"/>
        <v>100</v>
      </c>
      <c r="H49" s="1">
        <f t="shared" si="41"/>
        <v>5</v>
      </c>
      <c r="I49" s="2">
        <f t="shared" si="41"/>
        <v>2350</v>
      </c>
      <c r="J49" s="2">
        <f t="shared" si="41"/>
        <v>2400</v>
      </c>
      <c r="K49" s="1">
        <f t="shared" si="41"/>
        <v>40</v>
      </c>
      <c r="L49" s="1">
        <f t="shared" si="41"/>
        <v>2350000000</v>
      </c>
      <c r="M49" s="1" t="str">
        <f t="shared" si="41"/>
        <v>Test unit 5</v>
      </c>
      <c r="N49" s="1" t="str">
        <f t="shared" si="41"/>
        <v>Subgroup</v>
      </c>
      <c r="O49" s="1" t="str">
        <f t="shared" si="41"/>
        <v>Test domain 1</v>
      </c>
      <c r="P49" s="1" t="str">
        <f t="shared" si="41"/>
        <v>Volcanic</v>
      </c>
      <c r="Q49" s="1" t="str">
        <f t="shared" si="41"/>
        <v>Intracontinental / Passive Margin</v>
      </c>
      <c r="R49" s="1" t="str">
        <f t="shared" si="41"/>
        <v>V</v>
      </c>
      <c r="S49" s="1" t="str">
        <f t="shared" si="41"/>
        <v>IC</v>
      </c>
      <c r="T49" s="6">
        <f t="shared" si="41"/>
        <v>0</v>
      </c>
      <c r="U49" s="1">
        <f t="shared" si="41"/>
        <v>-1616000000096</v>
      </c>
      <c r="V49" s="7">
        <f t="shared" si="28"/>
        <v>5</v>
      </c>
      <c r="W49" s="7">
        <f>F49+G49*B49+H49+T49</f>
        <v>115</v>
      </c>
      <c r="X49" s="8">
        <f>I49*-1</f>
        <v>-2350</v>
      </c>
      <c r="Y49" s="1">
        <f>Y44</f>
        <v>-40</v>
      </c>
      <c r="Z49" s="1" t="str">
        <f>Z44</f>
        <v>ICV</v>
      </c>
      <c r="AA49" s="13" t="str">
        <f>AA44</f>
        <v>U-1616000000096</v>
      </c>
    </row>
    <row r="50" spans="1:27" ht="13.5" customHeight="1" thickTop="1">
      <c r="A50" s="1">
        <v>1</v>
      </c>
      <c r="B50" s="1">
        <v>1</v>
      </c>
      <c r="C50" s="1">
        <v>-99</v>
      </c>
      <c r="D50" s="1">
        <v>0</v>
      </c>
      <c r="E50" s="1">
        <v>1616</v>
      </c>
      <c r="F50" s="1">
        <v>10</v>
      </c>
      <c r="G50" s="1">
        <v>100</v>
      </c>
      <c r="H50" s="1">
        <v>5</v>
      </c>
      <c r="I50" s="2">
        <v>2050</v>
      </c>
      <c r="J50" s="2">
        <v>2200</v>
      </c>
      <c r="K50" s="1">
        <v>45</v>
      </c>
      <c r="L50" s="6">
        <v>2050000001</v>
      </c>
      <c r="M50" s="3" t="s">
        <v>45</v>
      </c>
      <c r="N50" s="3" t="s">
        <v>19</v>
      </c>
      <c r="O50" s="3" t="s">
        <v>60</v>
      </c>
      <c r="P50" s="3" t="s">
        <v>70</v>
      </c>
      <c r="Q50" s="3" t="s">
        <v>67</v>
      </c>
      <c r="R50" s="3" t="s">
        <v>3</v>
      </c>
      <c r="S50" s="3" t="s">
        <v>17</v>
      </c>
      <c r="T50" s="6">
        <f>IF(R50="P",20,0)</f>
        <v>0</v>
      </c>
      <c r="U50" s="1">
        <f>SIGN(C50)*(ABS(C50)+E50*1000000000)</f>
        <v>-1616000000099</v>
      </c>
      <c r="V50" s="7">
        <f t="shared" si="28"/>
        <v>0</v>
      </c>
      <c r="W50" s="7">
        <f>F50+G50*B50+H50+T50</f>
        <v>115</v>
      </c>
      <c r="X50" s="8">
        <f>I50*-1</f>
        <v>-2050</v>
      </c>
      <c r="Y50" s="8">
        <f>K50*-1</f>
        <v>-45</v>
      </c>
      <c r="Z50" s="8" t="str">
        <f>CONCATENATE(S50,R50)</f>
        <v>ndM</v>
      </c>
      <c r="AA50" s="9" t="str">
        <f>CONCATENATE("U",U50)</f>
        <v>U-1616000000099</v>
      </c>
    </row>
    <row r="51" spans="1:27" ht="12.75">
      <c r="A51" s="1">
        <f>A50</f>
        <v>1</v>
      </c>
      <c r="B51" s="1">
        <f>B50</f>
        <v>1</v>
      </c>
      <c r="C51" s="1">
        <f>C50</f>
        <v>-99</v>
      </c>
      <c r="D51" s="1">
        <v>1</v>
      </c>
      <c r="E51" s="1">
        <f aca="true" t="shared" si="42" ref="E51:U51">E50</f>
        <v>1616</v>
      </c>
      <c r="F51" s="1">
        <f t="shared" si="42"/>
        <v>10</v>
      </c>
      <c r="G51" s="1">
        <f t="shared" si="42"/>
        <v>100</v>
      </c>
      <c r="H51" s="1">
        <f t="shared" si="42"/>
        <v>5</v>
      </c>
      <c r="I51" s="2">
        <f t="shared" si="42"/>
        <v>2050</v>
      </c>
      <c r="J51" s="2">
        <f t="shared" si="42"/>
        <v>2200</v>
      </c>
      <c r="K51" s="1">
        <f t="shared" si="42"/>
        <v>45</v>
      </c>
      <c r="L51" s="1">
        <f t="shared" si="42"/>
        <v>2050000001</v>
      </c>
      <c r="M51" s="1" t="str">
        <f t="shared" si="42"/>
        <v>Test unit 2</v>
      </c>
      <c r="N51" s="1" t="str">
        <f t="shared" si="42"/>
        <v>Group</v>
      </c>
      <c r="O51" s="1" t="str">
        <f t="shared" si="42"/>
        <v>Test domain 1</v>
      </c>
      <c r="P51" s="1" t="str">
        <f t="shared" si="42"/>
        <v>Mixed / Not applicable</v>
      </c>
      <c r="Q51" s="1" t="str">
        <f t="shared" si="42"/>
        <v>Setting not known</v>
      </c>
      <c r="R51" s="1" t="str">
        <f t="shared" si="42"/>
        <v>M</v>
      </c>
      <c r="S51" s="1" t="str">
        <f t="shared" si="42"/>
        <v>nd</v>
      </c>
      <c r="T51" s="6">
        <f t="shared" si="42"/>
        <v>0</v>
      </c>
      <c r="U51" s="1">
        <f t="shared" si="42"/>
        <v>-1616000000099</v>
      </c>
      <c r="V51" s="7">
        <f t="shared" si="28"/>
        <v>1</v>
      </c>
      <c r="W51" s="7">
        <f>F51+G51*B51+H51+T51</f>
        <v>115</v>
      </c>
      <c r="X51" s="8">
        <f>I51*-1</f>
        <v>-2050</v>
      </c>
      <c r="Y51" s="1">
        <f>Y50</f>
        <v>-45</v>
      </c>
      <c r="Z51" s="1" t="str">
        <f>Z50</f>
        <v>ndM</v>
      </c>
      <c r="AA51" s="13" t="str">
        <f>AA50</f>
        <v>U-1616000000099</v>
      </c>
    </row>
    <row r="52" spans="1:27" ht="12.75">
      <c r="A52" s="1">
        <f>A50</f>
        <v>1</v>
      </c>
      <c r="B52" s="1">
        <f>B50</f>
        <v>1</v>
      </c>
      <c r="C52" s="1">
        <f>C50</f>
        <v>-99</v>
      </c>
      <c r="D52" s="1">
        <v>2</v>
      </c>
      <c r="E52" s="1">
        <f aca="true" t="shared" si="43" ref="E52:U52">E50</f>
        <v>1616</v>
      </c>
      <c r="F52" s="1">
        <f t="shared" si="43"/>
        <v>10</v>
      </c>
      <c r="G52" s="1">
        <f t="shared" si="43"/>
        <v>100</v>
      </c>
      <c r="H52" s="1">
        <f t="shared" si="43"/>
        <v>5</v>
      </c>
      <c r="I52" s="2">
        <f t="shared" si="43"/>
        <v>2050</v>
      </c>
      <c r="J52" s="2">
        <f t="shared" si="43"/>
        <v>2200</v>
      </c>
      <c r="K52" s="1">
        <f t="shared" si="43"/>
        <v>45</v>
      </c>
      <c r="L52" s="1">
        <f t="shared" si="43"/>
        <v>2050000001</v>
      </c>
      <c r="M52" s="1" t="str">
        <f t="shared" si="43"/>
        <v>Test unit 2</v>
      </c>
      <c r="N52" s="1" t="str">
        <f t="shared" si="43"/>
        <v>Group</v>
      </c>
      <c r="O52" s="1" t="str">
        <f t="shared" si="43"/>
        <v>Test domain 1</v>
      </c>
      <c r="P52" s="1" t="str">
        <f t="shared" si="43"/>
        <v>Mixed / Not applicable</v>
      </c>
      <c r="Q52" s="1" t="str">
        <f t="shared" si="43"/>
        <v>Setting not known</v>
      </c>
      <c r="R52" s="1" t="str">
        <f t="shared" si="43"/>
        <v>M</v>
      </c>
      <c r="S52" s="1" t="str">
        <f t="shared" si="43"/>
        <v>nd</v>
      </c>
      <c r="T52" s="6">
        <f t="shared" si="43"/>
        <v>0</v>
      </c>
      <c r="U52" s="1">
        <f t="shared" si="43"/>
        <v>-1616000000099</v>
      </c>
      <c r="V52" s="7">
        <f t="shared" si="28"/>
        <v>2</v>
      </c>
      <c r="W52" s="7">
        <f>F52+G52*B52+H52+T52</f>
        <v>115</v>
      </c>
      <c r="X52" s="8">
        <f>J52*-1</f>
        <v>-2200</v>
      </c>
      <c r="Y52" s="1">
        <f>Y50</f>
        <v>-45</v>
      </c>
      <c r="Z52" s="1" t="str">
        <f>Z50</f>
        <v>ndM</v>
      </c>
      <c r="AA52" s="13" t="str">
        <f>AA50</f>
        <v>U-1616000000099</v>
      </c>
    </row>
    <row r="53" spans="1:27" ht="12.75">
      <c r="A53" s="1">
        <f>A50</f>
        <v>1</v>
      </c>
      <c r="B53" s="1">
        <f>B50</f>
        <v>1</v>
      </c>
      <c r="C53" s="1">
        <f>C50</f>
        <v>-99</v>
      </c>
      <c r="D53" s="1">
        <v>3</v>
      </c>
      <c r="E53" s="1">
        <f aca="true" t="shared" si="44" ref="E53:U53">E50</f>
        <v>1616</v>
      </c>
      <c r="F53" s="1">
        <f t="shared" si="44"/>
        <v>10</v>
      </c>
      <c r="G53" s="1">
        <f t="shared" si="44"/>
        <v>100</v>
      </c>
      <c r="H53" s="1">
        <f t="shared" si="44"/>
        <v>5</v>
      </c>
      <c r="I53" s="2">
        <f t="shared" si="44"/>
        <v>2050</v>
      </c>
      <c r="J53" s="2">
        <f t="shared" si="44"/>
        <v>2200</v>
      </c>
      <c r="K53" s="1">
        <f t="shared" si="44"/>
        <v>45</v>
      </c>
      <c r="L53" s="1">
        <f t="shared" si="44"/>
        <v>2050000001</v>
      </c>
      <c r="M53" s="1" t="str">
        <f t="shared" si="44"/>
        <v>Test unit 2</v>
      </c>
      <c r="N53" s="1" t="str">
        <f t="shared" si="44"/>
        <v>Group</v>
      </c>
      <c r="O53" s="1" t="str">
        <f t="shared" si="44"/>
        <v>Test domain 1</v>
      </c>
      <c r="P53" s="1" t="str">
        <f t="shared" si="44"/>
        <v>Mixed / Not applicable</v>
      </c>
      <c r="Q53" s="1" t="str">
        <f t="shared" si="44"/>
        <v>Setting not known</v>
      </c>
      <c r="R53" s="1" t="str">
        <f t="shared" si="44"/>
        <v>M</v>
      </c>
      <c r="S53" s="1" t="str">
        <f t="shared" si="44"/>
        <v>nd</v>
      </c>
      <c r="T53" s="6">
        <f t="shared" si="44"/>
        <v>0</v>
      </c>
      <c r="U53" s="1">
        <f t="shared" si="44"/>
        <v>-1616000000099</v>
      </c>
      <c r="V53" s="7">
        <f t="shared" si="28"/>
        <v>3</v>
      </c>
      <c r="W53" s="7">
        <f>F53+G53*B53+H53+K53+T53</f>
        <v>160</v>
      </c>
      <c r="X53" s="8">
        <f>J52*-1</f>
        <v>-2200</v>
      </c>
      <c r="Y53" s="1">
        <f>Y50</f>
        <v>-45</v>
      </c>
      <c r="Z53" s="1" t="str">
        <f>Z50</f>
        <v>ndM</v>
      </c>
      <c r="AA53" s="13" t="str">
        <f>AA50</f>
        <v>U-1616000000099</v>
      </c>
    </row>
    <row r="54" spans="1:27" ht="12.75">
      <c r="A54" s="1">
        <f>A50</f>
        <v>1</v>
      </c>
      <c r="B54" s="1">
        <f>B50</f>
        <v>1</v>
      </c>
      <c r="C54" s="1">
        <f>C50</f>
        <v>-99</v>
      </c>
      <c r="D54" s="1">
        <v>4</v>
      </c>
      <c r="E54" s="1">
        <f aca="true" t="shared" si="45" ref="E54:U54">E50</f>
        <v>1616</v>
      </c>
      <c r="F54" s="1">
        <f t="shared" si="45"/>
        <v>10</v>
      </c>
      <c r="G54" s="1">
        <f t="shared" si="45"/>
        <v>100</v>
      </c>
      <c r="H54" s="1">
        <f t="shared" si="45"/>
        <v>5</v>
      </c>
      <c r="I54" s="2">
        <f t="shared" si="45"/>
        <v>2050</v>
      </c>
      <c r="J54" s="2">
        <f t="shared" si="45"/>
        <v>2200</v>
      </c>
      <c r="K54" s="1">
        <f t="shared" si="45"/>
        <v>45</v>
      </c>
      <c r="L54" s="1">
        <f t="shared" si="45"/>
        <v>2050000001</v>
      </c>
      <c r="M54" s="1" t="str">
        <f t="shared" si="45"/>
        <v>Test unit 2</v>
      </c>
      <c r="N54" s="1" t="str">
        <f t="shared" si="45"/>
        <v>Group</v>
      </c>
      <c r="O54" s="1" t="str">
        <f t="shared" si="45"/>
        <v>Test domain 1</v>
      </c>
      <c r="P54" s="1" t="str">
        <f t="shared" si="45"/>
        <v>Mixed / Not applicable</v>
      </c>
      <c r="Q54" s="1" t="str">
        <f t="shared" si="45"/>
        <v>Setting not known</v>
      </c>
      <c r="R54" s="1" t="str">
        <f t="shared" si="45"/>
        <v>M</v>
      </c>
      <c r="S54" s="1" t="str">
        <f t="shared" si="45"/>
        <v>nd</v>
      </c>
      <c r="T54" s="6">
        <f t="shared" si="45"/>
        <v>0</v>
      </c>
      <c r="U54" s="1">
        <f t="shared" si="45"/>
        <v>-1616000000099</v>
      </c>
      <c r="V54" s="7">
        <f t="shared" si="28"/>
        <v>4</v>
      </c>
      <c r="W54" s="7">
        <f>F54+G54*B54+H54+K54+T54</f>
        <v>160</v>
      </c>
      <c r="X54" s="8">
        <f>I54*-1</f>
        <v>-2050</v>
      </c>
      <c r="Y54" s="1">
        <f>Y50</f>
        <v>-45</v>
      </c>
      <c r="Z54" s="1" t="str">
        <f>Z50</f>
        <v>ndM</v>
      </c>
      <c r="AA54" s="13" t="str">
        <f>AA50</f>
        <v>U-1616000000099</v>
      </c>
    </row>
    <row r="55" spans="1:27" ht="12.75">
      <c r="A55" s="1">
        <f>A50</f>
        <v>1</v>
      </c>
      <c r="B55" s="1">
        <f>B50</f>
        <v>1</v>
      </c>
      <c r="C55" s="1">
        <f>C50</f>
        <v>-99</v>
      </c>
      <c r="D55" s="1">
        <v>5</v>
      </c>
      <c r="E55" s="1">
        <f aca="true" t="shared" si="46" ref="E55:U55">E50</f>
        <v>1616</v>
      </c>
      <c r="F55" s="1">
        <f t="shared" si="46"/>
        <v>10</v>
      </c>
      <c r="G55" s="1">
        <f t="shared" si="46"/>
        <v>100</v>
      </c>
      <c r="H55" s="1">
        <f t="shared" si="46"/>
        <v>5</v>
      </c>
      <c r="I55" s="2">
        <f t="shared" si="46"/>
        <v>2050</v>
      </c>
      <c r="J55" s="2">
        <f t="shared" si="46"/>
        <v>2200</v>
      </c>
      <c r="K55" s="1">
        <f t="shared" si="46"/>
        <v>45</v>
      </c>
      <c r="L55" s="1">
        <f t="shared" si="46"/>
        <v>2050000001</v>
      </c>
      <c r="M55" s="1" t="str">
        <f t="shared" si="46"/>
        <v>Test unit 2</v>
      </c>
      <c r="N55" s="1" t="str">
        <f t="shared" si="46"/>
        <v>Group</v>
      </c>
      <c r="O55" s="1" t="str">
        <f t="shared" si="46"/>
        <v>Test domain 1</v>
      </c>
      <c r="P55" s="1" t="str">
        <f t="shared" si="46"/>
        <v>Mixed / Not applicable</v>
      </c>
      <c r="Q55" s="1" t="str">
        <f t="shared" si="46"/>
        <v>Setting not known</v>
      </c>
      <c r="R55" s="1" t="str">
        <f t="shared" si="46"/>
        <v>M</v>
      </c>
      <c r="S55" s="1" t="str">
        <f t="shared" si="46"/>
        <v>nd</v>
      </c>
      <c r="T55" s="6">
        <f t="shared" si="46"/>
        <v>0</v>
      </c>
      <c r="U55" s="1">
        <f t="shared" si="46"/>
        <v>-1616000000099</v>
      </c>
      <c r="V55" s="7">
        <f t="shared" si="28"/>
        <v>5</v>
      </c>
      <c r="W55" s="7">
        <f>F55+G55*B55+H55+T55</f>
        <v>115</v>
      </c>
      <c r="X55" s="8">
        <f>I55*-1</f>
        <v>-2050</v>
      </c>
      <c r="Y55" s="1">
        <f>Y50</f>
        <v>-45</v>
      </c>
      <c r="Z55" s="1" t="str">
        <f>Z50</f>
        <v>ndM</v>
      </c>
      <c r="AA55" s="13" t="str">
        <f>AA50</f>
        <v>U-1616000000099</v>
      </c>
    </row>
    <row r="56" spans="1:27" ht="13.5" customHeight="1" thickTop="1">
      <c r="A56" s="1">
        <v>1</v>
      </c>
      <c r="B56" s="1">
        <v>1</v>
      </c>
      <c r="C56" s="1">
        <v>-98</v>
      </c>
      <c r="D56" s="1">
        <v>0</v>
      </c>
      <c r="E56" s="1">
        <v>1616</v>
      </c>
      <c r="F56" s="1">
        <v>10</v>
      </c>
      <c r="G56" s="1">
        <v>100</v>
      </c>
      <c r="H56" s="1">
        <v>5</v>
      </c>
      <c r="I56" s="2">
        <v>2300</v>
      </c>
      <c r="J56" s="2">
        <v>2400</v>
      </c>
      <c r="K56" s="1">
        <v>45</v>
      </c>
      <c r="L56" s="6">
        <v>2300000000</v>
      </c>
      <c r="M56" s="3" t="s">
        <v>46</v>
      </c>
      <c r="N56" s="3" t="s">
        <v>19</v>
      </c>
      <c r="O56" s="3" t="s">
        <v>60</v>
      </c>
      <c r="P56" s="3" t="s">
        <v>70</v>
      </c>
      <c r="Q56" s="3" t="s">
        <v>74</v>
      </c>
      <c r="R56" s="3" t="s">
        <v>3</v>
      </c>
      <c r="S56" s="3" t="s">
        <v>14</v>
      </c>
      <c r="T56" s="6">
        <f>IF(R56="P",20,0)</f>
        <v>0</v>
      </c>
      <c r="U56" s="1">
        <f>SIGN(C56)*(ABS(C56)+E56*1000000000)</f>
        <v>-1616000000098</v>
      </c>
      <c r="V56" s="7">
        <f t="shared" si="28"/>
        <v>0</v>
      </c>
      <c r="W56" s="7">
        <f>F56+G56*B56+H56+T56</f>
        <v>115</v>
      </c>
      <c r="X56" s="8">
        <f>I56*-1</f>
        <v>-2300</v>
      </c>
      <c r="Y56" s="8">
        <f>K56*-1</f>
        <v>-45</v>
      </c>
      <c r="Z56" s="8" t="str">
        <f>CONCATENATE(S56,R56)</f>
        <v>ICM</v>
      </c>
      <c r="AA56" s="9" t="str">
        <f>CONCATENATE("U",U56)</f>
        <v>U-1616000000098</v>
      </c>
    </row>
    <row r="57" spans="1:27" ht="12.75">
      <c r="A57" s="1">
        <f>A56</f>
        <v>1</v>
      </c>
      <c r="B57" s="1">
        <f>B56</f>
        <v>1</v>
      </c>
      <c r="C57" s="1">
        <f>C56</f>
        <v>-98</v>
      </c>
      <c r="D57" s="1">
        <v>1</v>
      </c>
      <c r="E57" s="1">
        <f aca="true" t="shared" si="47" ref="E57:U57">E56</f>
        <v>1616</v>
      </c>
      <c r="F57" s="1">
        <f t="shared" si="47"/>
        <v>10</v>
      </c>
      <c r="G57" s="1">
        <f t="shared" si="47"/>
        <v>100</v>
      </c>
      <c r="H57" s="1">
        <f t="shared" si="47"/>
        <v>5</v>
      </c>
      <c r="I57" s="2">
        <f t="shared" si="47"/>
        <v>2300</v>
      </c>
      <c r="J57" s="2">
        <f t="shared" si="47"/>
        <v>2400</v>
      </c>
      <c r="K57" s="1">
        <f t="shared" si="47"/>
        <v>45</v>
      </c>
      <c r="L57" s="1">
        <f t="shared" si="47"/>
        <v>2300000000</v>
      </c>
      <c r="M57" s="1" t="str">
        <f t="shared" si="47"/>
        <v>Test unit 3</v>
      </c>
      <c r="N57" s="1" t="str">
        <f t="shared" si="47"/>
        <v>Group</v>
      </c>
      <c r="O57" s="1" t="str">
        <f t="shared" si="47"/>
        <v>Test domain 1</v>
      </c>
      <c r="P57" s="1" t="str">
        <f t="shared" si="47"/>
        <v>Mixed / Not applicable</v>
      </c>
      <c r="Q57" s="1" t="str">
        <f t="shared" si="47"/>
        <v>Intracontinental / Passive Margin</v>
      </c>
      <c r="R57" s="1" t="str">
        <f t="shared" si="47"/>
        <v>M</v>
      </c>
      <c r="S57" s="1" t="str">
        <f t="shared" si="47"/>
        <v>IC</v>
      </c>
      <c r="T57" s="6">
        <f t="shared" si="47"/>
        <v>0</v>
      </c>
      <c r="U57" s="1">
        <f t="shared" si="47"/>
        <v>-1616000000098</v>
      </c>
      <c r="V57" s="7">
        <f t="shared" si="28"/>
        <v>1</v>
      </c>
      <c r="W57" s="7">
        <f>F57+G57*B57+H57+T57</f>
        <v>115</v>
      </c>
      <c r="X57" s="8">
        <f>I57*-1</f>
        <v>-2300</v>
      </c>
      <c r="Y57" s="1">
        <f>Y56</f>
        <v>-45</v>
      </c>
      <c r="Z57" s="1" t="str">
        <f>Z56</f>
        <v>ICM</v>
      </c>
      <c r="AA57" s="13" t="str">
        <f>AA56</f>
        <v>U-1616000000098</v>
      </c>
    </row>
    <row r="58" spans="1:27" ht="12.75">
      <c r="A58" s="1">
        <f>A56</f>
        <v>1</v>
      </c>
      <c r="B58" s="1">
        <f>B56</f>
        <v>1</v>
      </c>
      <c r="C58" s="1">
        <f>C56</f>
        <v>-98</v>
      </c>
      <c r="D58" s="1">
        <v>2</v>
      </c>
      <c r="E58" s="1">
        <f aca="true" t="shared" si="48" ref="E58:U58">E56</f>
        <v>1616</v>
      </c>
      <c r="F58" s="1">
        <f t="shared" si="48"/>
        <v>10</v>
      </c>
      <c r="G58" s="1">
        <f t="shared" si="48"/>
        <v>100</v>
      </c>
      <c r="H58" s="1">
        <f t="shared" si="48"/>
        <v>5</v>
      </c>
      <c r="I58" s="2">
        <f t="shared" si="48"/>
        <v>2300</v>
      </c>
      <c r="J58" s="2">
        <f t="shared" si="48"/>
        <v>2400</v>
      </c>
      <c r="K58" s="1">
        <f t="shared" si="48"/>
        <v>45</v>
      </c>
      <c r="L58" s="1">
        <f t="shared" si="48"/>
        <v>2300000000</v>
      </c>
      <c r="M58" s="1" t="str">
        <f t="shared" si="48"/>
        <v>Test unit 3</v>
      </c>
      <c r="N58" s="1" t="str">
        <f t="shared" si="48"/>
        <v>Group</v>
      </c>
      <c r="O58" s="1" t="str">
        <f t="shared" si="48"/>
        <v>Test domain 1</v>
      </c>
      <c r="P58" s="1" t="str">
        <f t="shared" si="48"/>
        <v>Mixed / Not applicable</v>
      </c>
      <c r="Q58" s="1" t="str">
        <f t="shared" si="48"/>
        <v>Intracontinental / Passive Margin</v>
      </c>
      <c r="R58" s="1" t="str">
        <f t="shared" si="48"/>
        <v>M</v>
      </c>
      <c r="S58" s="1" t="str">
        <f t="shared" si="48"/>
        <v>IC</v>
      </c>
      <c r="T58" s="6">
        <f t="shared" si="48"/>
        <v>0</v>
      </c>
      <c r="U58" s="1">
        <f t="shared" si="48"/>
        <v>-1616000000098</v>
      </c>
      <c r="V58" s="7">
        <f t="shared" si="28"/>
        <v>2</v>
      </c>
      <c r="W58" s="7">
        <f>F58+G58*B58+H58+T58</f>
        <v>115</v>
      </c>
      <c r="X58" s="8">
        <f>J58*-1</f>
        <v>-2400</v>
      </c>
      <c r="Y58" s="1">
        <f>Y56</f>
        <v>-45</v>
      </c>
      <c r="Z58" s="1" t="str">
        <f>Z56</f>
        <v>ICM</v>
      </c>
      <c r="AA58" s="13" t="str">
        <f>AA56</f>
        <v>U-1616000000098</v>
      </c>
    </row>
    <row r="59" spans="1:27" ht="12.75">
      <c r="A59" s="1">
        <f>A56</f>
        <v>1</v>
      </c>
      <c r="B59" s="1">
        <f>B56</f>
        <v>1</v>
      </c>
      <c r="C59" s="1">
        <f>C56</f>
        <v>-98</v>
      </c>
      <c r="D59" s="1">
        <v>3</v>
      </c>
      <c r="E59" s="1">
        <f aca="true" t="shared" si="49" ref="E59:U59">E56</f>
        <v>1616</v>
      </c>
      <c r="F59" s="1">
        <f t="shared" si="49"/>
        <v>10</v>
      </c>
      <c r="G59" s="1">
        <f t="shared" si="49"/>
        <v>100</v>
      </c>
      <c r="H59" s="1">
        <f t="shared" si="49"/>
        <v>5</v>
      </c>
      <c r="I59" s="2">
        <f t="shared" si="49"/>
        <v>2300</v>
      </c>
      <c r="J59" s="2">
        <f t="shared" si="49"/>
        <v>2400</v>
      </c>
      <c r="K59" s="1">
        <f t="shared" si="49"/>
        <v>45</v>
      </c>
      <c r="L59" s="1">
        <f t="shared" si="49"/>
        <v>2300000000</v>
      </c>
      <c r="M59" s="1" t="str">
        <f t="shared" si="49"/>
        <v>Test unit 3</v>
      </c>
      <c r="N59" s="1" t="str">
        <f t="shared" si="49"/>
        <v>Group</v>
      </c>
      <c r="O59" s="1" t="str">
        <f t="shared" si="49"/>
        <v>Test domain 1</v>
      </c>
      <c r="P59" s="1" t="str">
        <f t="shared" si="49"/>
        <v>Mixed / Not applicable</v>
      </c>
      <c r="Q59" s="1" t="str">
        <f t="shared" si="49"/>
        <v>Intracontinental / Passive Margin</v>
      </c>
      <c r="R59" s="1" t="str">
        <f t="shared" si="49"/>
        <v>M</v>
      </c>
      <c r="S59" s="1" t="str">
        <f t="shared" si="49"/>
        <v>IC</v>
      </c>
      <c r="T59" s="6">
        <f t="shared" si="49"/>
        <v>0</v>
      </c>
      <c r="U59" s="1">
        <f t="shared" si="49"/>
        <v>-1616000000098</v>
      </c>
      <c r="V59" s="7">
        <f t="shared" si="28"/>
        <v>3</v>
      </c>
      <c r="W59" s="7">
        <f>F59+G59*B59+H59+K59+T59</f>
        <v>160</v>
      </c>
      <c r="X59" s="8">
        <f>J58*-1</f>
        <v>-2400</v>
      </c>
      <c r="Y59" s="1">
        <f>Y56</f>
        <v>-45</v>
      </c>
      <c r="Z59" s="1" t="str">
        <f>Z56</f>
        <v>ICM</v>
      </c>
      <c r="AA59" s="13" t="str">
        <f>AA56</f>
        <v>U-1616000000098</v>
      </c>
    </row>
    <row r="60" spans="1:27" ht="12.75">
      <c r="A60" s="1">
        <f>A56</f>
        <v>1</v>
      </c>
      <c r="B60" s="1">
        <f>B56</f>
        <v>1</v>
      </c>
      <c r="C60" s="1">
        <f>C56</f>
        <v>-98</v>
      </c>
      <c r="D60" s="1">
        <v>4</v>
      </c>
      <c r="E60" s="1">
        <f aca="true" t="shared" si="50" ref="E60:U60">E56</f>
        <v>1616</v>
      </c>
      <c r="F60" s="1">
        <f t="shared" si="50"/>
        <v>10</v>
      </c>
      <c r="G60" s="1">
        <f t="shared" si="50"/>
        <v>100</v>
      </c>
      <c r="H60" s="1">
        <f t="shared" si="50"/>
        <v>5</v>
      </c>
      <c r="I60" s="2">
        <f t="shared" si="50"/>
        <v>2300</v>
      </c>
      <c r="J60" s="2">
        <f t="shared" si="50"/>
        <v>2400</v>
      </c>
      <c r="K60" s="1">
        <f t="shared" si="50"/>
        <v>45</v>
      </c>
      <c r="L60" s="1">
        <f t="shared" si="50"/>
        <v>2300000000</v>
      </c>
      <c r="M60" s="1" t="str">
        <f t="shared" si="50"/>
        <v>Test unit 3</v>
      </c>
      <c r="N60" s="1" t="str">
        <f t="shared" si="50"/>
        <v>Group</v>
      </c>
      <c r="O60" s="1" t="str">
        <f t="shared" si="50"/>
        <v>Test domain 1</v>
      </c>
      <c r="P60" s="1" t="str">
        <f t="shared" si="50"/>
        <v>Mixed / Not applicable</v>
      </c>
      <c r="Q60" s="1" t="str">
        <f t="shared" si="50"/>
        <v>Intracontinental / Passive Margin</v>
      </c>
      <c r="R60" s="1" t="str">
        <f t="shared" si="50"/>
        <v>M</v>
      </c>
      <c r="S60" s="1" t="str">
        <f t="shared" si="50"/>
        <v>IC</v>
      </c>
      <c r="T60" s="6">
        <f t="shared" si="50"/>
        <v>0</v>
      </c>
      <c r="U60" s="1">
        <f t="shared" si="50"/>
        <v>-1616000000098</v>
      </c>
      <c r="V60" s="7">
        <f t="shared" si="28"/>
        <v>4</v>
      </c>
      <c r="W60" s="7">
        <f>F60+G60*B60+H60+K60+T60</f>
        <v>160</v>
      </c>
      <c r="X60" s="8">
        <f>I60*-1</f>
        <v>-2300</v>
      </c>
      <c r="Y60" s="1">
        <f>Y56</f>
        <v>-45</v>
      </c>
      <c r="Z60" s="1" t="str">
        <f>Z56</f>
        <v>ICM</v>
      </c>
      <c r="AA60" s="13" t="str">
        <f>AA56</f>
        <v>U-1616000000098</v>
      </c>
    </row>
    <row r="61" spans="1:27" ht="12.75">
      <c r="A61" s="1">
        <f>A56</f>
        <v>1</v>
      </c>
      <c r="B61" s="1">
        <f>B56</f>
        <v>1</v>
      </c>
      <c r="C61" s="1">
        <f>C56</f>
        <v>-98</v>
      </c>
      <c r="D61" s="1">
        <v>5</v>
      </c>
      <c r="E61" s="1">
        <f aca="true" t="shared" si="51" ref="E61:U61">E56</f>
        <v>1616</v>
      </c>
      <c r="F61" s="1">
        <f t="shared" si="51"/>
        <v>10</v>
      </c>
      <c r="G61" s="1">
        <f t="shared" si="51"/>
        <v>100</v>
      </c>
      <c r="H61" s="1">
        <f t="shared" si="51"/>
        <v>5</v>
      </c>
      <c r="I61" s="2">
        <f t="shared" si="51"/>
        <v>2300</v>
      </c>
      <c r="J61" s="2">
        <f t="shared" si="51"/>
        <v>2400</v>
      </c>
      <c r="K61" s="1">
        <f t="shared" si="51"/>
        <v>45</v>
      </c>
      <c r="L61" s="1">
        <f t="shared" si="51"/>
        <v>2300000000</v>
      </c>
      <c r="M61" s="1" t="str">
        <f t="shared" si="51"/>
        <v>Test unit 3</v>
      </c>
      <c r="N61" s="1" t="str">
        <f t="shared" si="51"/>
        <v>Group</v>
      </c>
      <c r="O61" s="1" t="str">
        <f t="shared" si="51"/>
        <v>Test domain 1</v>
      </c>
      <c r="P61" s="1" t="str">
        <f t="shared" si="51"/>
        <v>Mixed / Not applicable</v>
      </c>
      <c r="Q61" s="1" t="str">
        <f t="shared" si="51"/>
        <v>Intracontinental / Passive Margin</v>
      </c>
      <c r="R61" s="1" t="str">
        <f t="shared" si="51"/>
        <v>M</v>
      </c>
      <c r="S61" s="1" t="str">
        <f t="shared" si="51"/>
        <v>IC</v>
      </c>
      <c r="T61" s="6">
        <f t="shared" si="51"/>
        <v>0</v>
      </c>
      <c r="U61" s="1">
        <f t="shared" si="51"/>
        <v>-1616000000098</v>
      </c>
      <c r="V61" s="7">
        <f t="shared" si="28"/>
        <v>5</v>
      </c>
      <c r="W61" s="7">
        <f>F61+G61*B61+H61+T61</f>
        <v>115</v>
      </c>
      <c r="X61" s="8">
        <f>I61*-1</f>
        <v>-2300</v>
      </c>
      <c r="Y61" s="1">
        <f>Y56</f>
        <v>-45</v>
      </c>
      <c r="Z61" s="1" t="str">
        <f>Z56</f>
        <v>ICM</v>
      </c>
      <c r="AA61" s="13" t="str">
        <f>AA56</f>
        <v>U-1616000000098</v>
      </c>
    </row>
    <row r="62" spans="1:27" ht="13.5" customHeight="1" thickTop="1">
      <c r="A62" s="1">
        <v>1</v>
      </c>
      <c r="B62" s="1">
        <v>1</v>
      </c>
      <c r="C62" s="1">
        <v>-100</v>
      </c>
      <c r="D62" s="1">
        <v>0</v>
      </c>
      <c r="E62" s="1">
        <v>1616</v>
      </c>
      <c r="F62" s="1">
        <v>10</v>
      </c>
      <c r="G62" s="1">
        <v>100</v>
      </c>
      <c r="H62" s="1">
        <v>5</v>
      </c>
      <c r="I62" s="2">
        <v>2050</v>
      </c>
      <c r="J62" s="2">
        <v>2450</v>
      </c>
      <c r="K62" s="1">
        <v>50</v>
      </c>
      <c r="L62" s="6">
        <v>2050000000</v>
      </c>
      <c r="M62" s="3" t="s">
        <v>44</v>
      </c>
      <c r="N62" s="3" t="s">
        <v>38</v>
      </c>
      <c r="O62" s="3" t="s">
        <v>60</v>
      </c>
      <c r="P62" s="3" t="s">
        <v>70</v>
      </c>
      <c r="Q62" s="3" t="s">
        <v>20</v>
      </c>
      <c r="R62" s="3" t="s">
        <v>3</v>
      </c>
      <c r="S62" s="3" t="s">
        <v>15</v>
      </c>
      <c r="T62" s="6">
        <f>IF(R62="P",20,0)</f>
        <v>0</v>
      </c>
      <c r="U62" s="1">
        <f>SIGN(C62)*(ABS(C62)+E62*1000000000)</f>
        <v>-1616000000100</v>
      </c>
      <c r="V62" s="7">
        <f t="shared" si="28"/>
        <v>0</v>
      </c>
      <c r="W62" s="7">
        <f>F62+G62*B62+H62+T62</f>
        <v>115</v>
      </c>
      <c r="X62" s="8">
        <f>I62*-1</f>
        <v>-2050</v>
      </c>
      <c r="Y62" s="8">
        <f>K62*-1</f>
        <v>-50</v>
      </c>
      <c r="Z62" s="8" t="str">
        <f>CONCATENATE(S62,R62)</f>
        <v>MXM</v>
      </c>
      <c r="AA62" s="9" t="str">
        <f>CONCATENATE("U",U62)</f>
        <v>U-1616000000100</v>
      </c>
    </row>
    <row r="63" spans="1:27" ht="12.75">
      <c r="A63" s="1">
        <f>A62</f>
        <v>1</v>
      </c>
      <c r="B63" s="1">
        <f>B62</f>
        <v>1</v>
      </c>
      <c r="C63" s="1">
        <f>C62</f>
        <v>-100</v>
      </c>
      <c r="D63" s="1">
        <v>1</v>
      </c>
      <c r="E63" s="1">
        <f aca="true" t="shared" si="52" ref="E63:U63">E62</f>
        <v>1616</v>
      </c>
      <c r="F63" s="1">
        <f t="shared" si="52"/>
        <v>10</v>
      </c>
      <c r="G63" s="1">
        <f t="shared" si="52"/>
        <v>100</v>
      </c>
      <c r="H63" s="1">
        <f t="shared" si="52"/>
        <v>5</v>
      </c>
      <c r="I63" s="2">
        <f t="shared" si="52"/>
        <v>2050</v>
      </c>
      <c r="J63" s="2">
        <f t="shared" si="52"/>
        <v>2450</v>
      </c>
      <c r="K63" s="1">
        <f t="shared" si="52"/>
        <v>50</v>
      </c>
      <c r="L63" s="1">
        <f t="shared" si="52"/>
        <v>2050000000</v>
      </c>
      <c r="M63" s="1" t="str">
        <f t="shared" si="52"/>
        <v>Test unit 1</v>
      </c>
      <c r="N63" s="1" t="str">
        <f t="shared" si="52"/>
        <v>Supergroup</v>
      </c>
      <c r="O63" s="1" t="str">
        <f t="shared" si="52"/>
        <v>Test domain 1</v>
      </c>
      <c r="P63" s="1" t="str">
        <f t="shared" si="52"/>
        <v>Mixed / Not applicable</v>
      </c>
      <c r="Q63" s="1" t="str">
        <f t="shared" si="52"/>
        <v>Mixed</v>
      </c>
      <c r="R63" s="1" t="str">
        <f t="shared" si="52"/>
        <v>M</v>
      </c>
      <c r="S63" s="1" t="str">
        <f t="shared" si="52"/>
        <v>MX</v>
      </c>
      <c r="T63" s="6">
        <f t="shared" si="52"/>
        <v>0</v>
      </c>
      <c r="U63" s="1">
        <f t="shared" si="52"/>
        <v>-1616000000100</v>
      </c>
      <c r="V63" s="7">
        <f t="shared" si="28"/>
        <v>1</v>
      </c>
      <c r="W63" s="7">
        <f>F63+G63*B63+H63+T63</f>
        <v>115</v>
      </c>
      <c r="X63" s="8">
        <f>I63*-1</f>
        <v>-2050</v>
      </c>
      <c r="Y63" s="1">
        <f>Y62</f>
        <v>-50</v>
      </c>
      <c r="Z63" s="1" t="str">
        <f>Z62</f>
        <v>MXM</v>
      </c>
      <c r="AA63" s="13" t="str">
        <f>AA62</f>
        <v>U-1616000000100</v>
      </c>
    </row>
    <row r="64" spans="1:27" ht="12.75">
      <c r="A64" s="1">
        <f>A62</f>
        <v>1</v>
      </c>
      <c r="B64" s="1">
        <f>B62</f>
        <v>1</v>
      </c>
      <c r="C64" s="1">
        <f>C62</f>
        <v>-100</v>
      </c>
      <c r="D64" s="1">
        <v>2</v>
      </c>
      <c r="E64" s="1">
        <f aca="true" t="shared" si="53" ref="E64:U64">E62</f>
        <v>1616</v>
      </c>
      <c r="F64" s="1">
        <f t="shared" si="53"/>
        <v>10</v>
      </c>
      <c r="G64" s="1">
        <f t="shared" si="53"/>
        <v>100</v>
      </c>
      <c r="H64" s="1">
        <f t="shared" si="53"/>
        <v>5</v>
      </c>
      <c r="I64" s="2">
        <f t="shared" si="53"/>
        <v>2050</v>
      </c>
      <c r="J64" s="2">
        <f t="shared" si="53"/>
        <v>2450</v>
      </c>
      <c r="K64" s="1">
        <f t="shared" si="53"/>
        <v>50</v>
      </c>
      <c r="L64" s="1">
        <f t="shared" si="53"/>
        <v>2050000000</v>
      </c>
      <c r="M64" s="1" t="str">
        <f t="shared" si="53"/>
        <v>Test unit 1</v>
      </c>
      <c r="N64" s="1" t="str">
        <f t="shared" si="53"/>
        <v>Supergroup</v>
      </c>
      <c r="O64" s="1" t="str">
        <f t="shared" si="53"/>
        <v>Test domain 1</v>
      </c>
      <c r="P64" s="1" t="str">
        <f t="shared" si="53"/>
        <v>Mixed / Not applicable</v>
      </c>
      <c r="Q64" s="1" t="str">
        <f t="shared" si="53"/>
        <v>Mixed</v>
      </c>
      <c r="R64" s="1" t="str">
        <f t="shared" si="53"/>
        <v>M</v>
      </c>
      <c r="S64" s="1" t="str">
        <f t="shared" si="53"/>
        <v>MX</v>
      </c>
      <c r="T64" s="6">
        <f t="shared" si="53"/>
        <v>0</v>
      </c>
      <c r="U64" s="1">
        <f t="shared" si="53"/>
        <v>-1616000000100</v>
      </c>
      <c r="V64" s="7">
        <f t="shared" si="28"/>
        <v>2</v>
      </c>
      <c r="W64" s="7">
        <f>F64+G64*B64+H64+T64</f>
        <v>115</v>
      </c>
      <c r="X64" s="8">
        <f>J64*-1</f>
        <v>-2450</v>
      </c>
      <c r="Y64" s="1">
        <f>Y62</f>
        <v>-50</v>
      </c>
      <c r="Z64" s="1" t="str">
        <f>Z62</f>
        <v>MXM</v>
      </c>
      <c r="AA64" s="13" t="str">
        <f>AA62</f>
        <v>U-1616000000100</v>
      </c>
    </row>
    <row r="65" spans="1:27" ht="12.75">
      <c r="A65" s="1">
        <f>A62</f>
        <v>1</v>
      </c>
      <c r="B65" s="1">
        <f>B62</f>
        <v>1</v>
      </c>
      <c r="C65" s="1">
        <f>C62</f>
        <v>-100</v>
      </c>
      <c r="D65" s="1">
        <v>3</v>
      </c>
      <c r="E65" s="1">
        <f aca="true" t="shared" si="54" ref="E65:U65">E62</f>
        <v>1616</v>
      </c>
      <c r="F65" s="1">
        <f t="shared" si="54"/>
        <v>10</v>
      </c>
      <c r="G65" s="1">
        <f t="shared" si="54"/>
        <v>100</v>
      </c>
      <c r="H65" s="1">
        <f t="shared" si="54"/>
        <v>5</v>
      </c>
      <c r="I65" s="2">
        <f t="shared" si="54"/>
        <v>2050</v>
      </c>
      <c r="J65" s="2">
        <f t="shared" si="54"/>
        <v>2450</v>
      </c>
      <c r="K65" s="1">
        <f t="shared" si="54"/>
        <v>50</v>
      </c>
      <c r="L65" s="1">
        <f t="shared" si="54"/>
        <v>2050000000</v>
      </c>
      <c r="M65" s="1" t="str">
        <f t="shared" si="54"/>
        <v>Test unit 1</v>
      </c>
      <c r="N65" s="1" t="str">
        <f t="shared" si="54"/>
        <v>Supergroup</v>
      </c>
      <c r="O65" s="1" t="str">
        <f t="shared" si="54"/>
        <v>Test domain 1</v>
      </c>
      <c r="P65" s="1" t="str">
        <f t="shared" si="54"/>
        <v>Mixed / Not applicable</v>
      </c>
      <c r="Q65" s="1" t="str">
        <f t="shared" si="54"/>
        <v>Mixed</v>
      </c>
      <c r="R65" s="1" t="str">
        <f t="shared" si="54"/>
        <v>M</v>
      </c>
      <c r="S65" s="1" t="str">
        <f t="shared" si="54"/>
        <v>MX</v>
      </c>
      <c r="T65" s="6">
        <f t="shared" si="54"/>
        <v>0</v>
      </c>
      <c r="U65" s="1">
        <f t="shared" si="54"/>
        <v>-1616000000100</v>
      </c>
      <c r="V65" s="7">
        <f t="shared" si="28"/>
        <v>3</v>
      </c>
      <c r="W65" s="7">
        <f>F65+G65*B65+H65+K65+T65</f>
        <v>165</v>
      </c>
      <c r="X65" s="8">
        <f>J64*-1</f>
        <v>-2450</v>
      </c>
      <c r="Y65" s="1">
        <f>Y62</f>
        <v>-50</v>
      </c>
      <c r="Z65" s="1" t="str">
        <f>Z62</f>
        <v>MXM</v>
      </c>
      <c r="AA65" s="13" t="str">
        <f>AA62</f>
        <v>U-1616000000100</v>
      </c>
    </row>
    <row r="66" spans="1:27" ht="12.75">
      <c r="A66" s="1">
        <f>A62</f>
        <v>1</v>
      </c>
      <c r="B66" s="1">
        <f>B62</f>
        <v>1</v>
      </c>
      <c r="C66" s="1">
        <f>C62</f>
        <v>-100</v>
      </c>
      <c r="D66" s="1">
        <v>4</v>
      </c>
      <c r="E66" s="1">
        <f aca="true" t="shared" si="55" ref="E66:U66">E62</f>
        <v>1616</v>
      </c>
      <c r="F66" s="1">
        <f t="shared" si="55"/>
        <v>10</v>
      </c>
      <c r="G66" s="1">
        <f t="shared" si="55"/>
        <v>100</v>
      </c>
      <c r="H66" s="1">
        <f t="shared" si="55"/>
        <v>5</v>
      </c>
      <c r="I66" s="2">
        <f t="shared" si="55"/>
        <v>2050</v>
      </c>
      <c r="J66" s="2">
        <f t="shared" si="55"/>
        <v>2450</v>
      </c>
      <c r="K66" s="1">
        <f t="shared" si="55"/>
        <v>50</v>
      </c>
      <c r="L66" s="1">
        <f t="shared" si="55"/>
        <v>2050000000</v>
      </c>
      <c r="M66" s="1" t="str">
        <f t="shared" si="55"/>
        <v>Test unit 1</v>
      </c>
      <c r="N66" s="1" t="str">
        <f t="shared" si="55"/>
        <v>Supergroup</v>
      </c>
      <c r="O66" s="1" t="str">
        <f t="shared" si="55"/>
        <v>Test domain 1</v>
      </c>
      <c r="P66" s="1" t="str">
        <f t="shared" si="55"/>
        <v>Mixed / Not applicable</v>
      </c>
      <c r="Q66" s="1" t="str">
        <f t="shared" si="55"/>
        <v>Mixed</v>
      </c>
      <c r="R66" s="1" t="str">
        <f t="shared" si="55"/>
        <v>M</v>
      </c>
      <c r="S66" s="1" t="str">
        <f t="shared" si="55"/>
        <v>MX</v>
      </c>
      <c r="T66" s="6">
        <f t="shared" si="55"/>
        <v>0</v>
      </c>
      <c r="U66" s="1">
        <f t="shared" si="55"/>
        <v>-1616000000100</v>
      </c>
      <c r="V66" s="7">
        <f aca="true" t="shared" si="56" ref="V66:V97">D66</f>
        <v>4</v>
      </c>
      <c r="W66" s="7">
        <f>F66+G66*B66+H66+K66+T66</f>
        <v>165</v>
      </c>
      <c r="X66" s="8">
        <f>I66*-1</f>
        <v>-2050</v>
      </c>
      <c r="Y66" s="1">
        <f>Y62</f>
        <v>-50</v>
      </c>
      <c r="Z66" s="1" t="str">
        <f>Z62</f>
        <v>MXM</v>
      </c>
      <c r="AA66" s="13" t="str">
        <f>AA62</f>
        <v>U-1616000000100</v>
      </c>
    </row>
    <row r="67" spans="1:27" ht="12.75">
      <c r="A67" s="1">
        <f>A62</f>
        <v>1</v>
      </c>
      <c r="B67" s="1">
        <f>B62</f>
        <v>1</v>
      </c>
      <c r="C67" s="1">
        <f>C62</f>
        <v>-100</v>
      </c>
      <c r="D67" s="1">
        <v>5</v>
      </c>
      <c r="E67" s="1">
        <f aca="true" t="shared" si="57" ref="E67:U67">E62</f>
        <v>1616</v>
      </c>
      <c r="F67" s="1">
        <f t="shared" si="57"/>
        <v>10</v>
      </c>
      <c r="G67" s="1">
        <f t="shared" si="57"/>
        <v>100</v>
      </c>
      <c r="H67" s="1">
        <f t="shared" si="57"/>
        <v>5</v>
      </c>
      <c r="I67" s="2">
        <f t="shared" si="57"/>
        <v>2050</v>
      </c>
      <c r="J67" s="2">
        <f t="shared" si="57"/>
        <v>2450</v>
      </c>
      <c r="K67" s="1">
        <f t="shared" si="57"/>
        <v>50</v>
      </c>
      <c r="L67" s="1">
        <f t="shared" si="57"/>
        <v>2050000000</v>
      </c>
      <c r="M67" s="1" t="str">
        <f t="shared" si="57"/>
        <v>Test unit 1</v>
      </c>
      <c r="N67" s="1" t="str">
        <f t="shared" si="57"/>
        <v>Supergroup</v>
      </c>
      <c r="O67" s="1" t="str">
        <f t="shared" si="57"/>
        <v>Test domain 1</v>
      </c>
      <c r="P67" s="1" t="str">
        <f t="shared" si="57"/>
        <v>Mixed / Not applicable</v>
      </c>
      <c r="Q67" s="1" t="str">
        <f t="shared" si="57"/>
        <v>Mixed</v>
      </c>
      <c r="R67" s="1" t="str">
        <f t="shared" si="57"/>
        <v>M</v>
      </c>
      <c r="S67" s="1" t="str">
        <f t="shared" si="57"/>
        <v>MX</v>
      </c>
      <c r="T67" s="6">
        <f t="shared" si="57"/>
        <v>0</v>
      </c>
      <c r="U67" s="1">
        <f t="shared" si="57"/>
        <v>-1616000000100</v>
      </c>
      <c r="V67" s="7">
        <f t="shared" si="56"/>
        <v>5</v>
      </c>
      <c r="W67" s="7">
        <f>F67+G67*B67+H67+T67</f>
        <v>115</v>
      </c>
      <c r="X67" s="8">
        <f>I67*-1</f>
        <v>-2050</v>
      </c>
      <c r="Y67" s="1">
        <f>Y62</f>
        <v>-50</v>
      </c>
      <c r="Z67" s="1" t="str">
        <f>Z62</f>
        <v>MXM</v>
      </c>
      <c r="AA67" s="13" t="str">
        <f>AA62</f>
        <v>U-1616000000100</v>
      </c>
    </row>
    <row r="68" spans="1:27" ht="13.5" customHeight="1" thickTop="1">
      <c r="A68" s="1">
        <v>1</v>
      </c>
      <c r="B68" s="1">
        <v>2</v>
      </c>
      <c r="C68" s="1">
        <v>-86</v>
      </c>
      <c r="D68" s="1">
        <v>0</v>
      </c>
      <c r="E68" s="1">
        <v>1617</v>
      </c>
      <c r="F68" s="1">
        <v>10</v>
      </c>
      <c r="G68" s="1">
        <v>100</v>
      </c>
      <c r="H68" s="1">
        <v>5</v>
      </c>
      <c r="I68" s="2">
        <v>2018</v>
      </c>
      <c r="J68" s="2">
        <v>2022</v>
      </c>
      <c r="K68" s="1">
        <v>30</v>
      </c>
      <c r="L68" s="6">
        <v>2020000000</v>
      </c>
      <c r="M68" s="3" t="s">
        <v>59</v>
      </c>
      <c r="N68" s="3" t="s">
        <v>31</v>
      </c>
      <c r="O68" s="3" t="s">
        <v>61</v>
      </c>
      <c r="P68" s="3" t="s">
        <v>75</v>
      </c>
      <c r="Q68" s="3" t="s">
        <v>68</v>
      </c>
      <c r="R68" s="3" t="s">
        <v>5</v>
      </c>
      <c r="S68" s="3" t="s">
        <v>16</v>
      </c>
      <c r="T68" s="6">
        <f>IF(R68="P",20,0)</f>
        <v>0</v>
      </c>
      <c r="U68" s="1">
        <f>SIGN(C68)*(ABS(C68)+E68*1000000000)</f>
        <v>-1617000000086</v>
      </c>
      <c r="V68" s="7">
        <f t="shared" si="56"/>
        <v>0</v>
      </c>
      <c r="W68" s="7">
        <f>F68+G68*B68+H68+T68</f>
        <v>215</v>
      </c>
      <c r="X68" s="8">
        <f>I68*-1</f>
        <v>-2018</v>
      </c>
      <c r="Y68" s="8">
        <f>K68*-1</f>
        <v>-30</v>
      </c>
      <c r="Z68" s="8" t="str">
        <f>CONCATENATE(S68,R68)</f>
        <v>RFQ</v>
      </c>
      <c r="AA68" s="9" t="str">
        <f>CONCATENATE("U",U68)</f>
        <v>U-1617000000086</v>
      </c>
    </row>
    <row r="69" spans="1:27" ht="12.75">
      <c r="A69" s="1">
        <f>A68</f>
        <v>1</v>
      </c>
      <c r="B69" s="1">
        <f>B68</f>
        <v>2</v>
      </c>
      <c r="C69" s="1">
        <f>C68</f>
        <v>-86</v>
      </c>
      <c r="D69" s="1">
        <v>1</v>
      </c>
      <c r="E69" s="1">
        <f aca="true" t="shared" si="58" ref="E69:U69">E68</f>
        <v>1617</v>
      </c>
      <c r="F69" s="1">
        <f t="shared" si="58"/>
        <v>10</v>
      </c>
      <c r="G69" s="1">
        <f t="shared" si="58"/>
        <v>100</v>
      </c>
      <c r="H69" s="1">
        <f t="shared" si="58"/>
        <v>5</v>
      </c>
      <c r="I69" s="2">
        <f t="shared" si="58"/>
        <v>2018</v>
      </c>
      <c r="J69" s="2">
        <f t="shared" si="58"/>
        <v>2022</v>
      </c>
      <c r="K69" s="1">
        <f t="shared" si="58"/>
        <v>30</v>
      </c>
      <c r="L69" s="1">
        <f t="shared" si="58"/>
        <v>2020000000</v>
      </c>
      <c r="M69" s="1" t="str">
        <f t="shared" si="58"/>
        <v>Test unit 15</v>
      </c>
      <c r="N69" s="1" t="str">
        <f t="shared" si="58"/>
        <v>Formation</v>
      </c>
      <c r="O69" s="1" t="str">
        <f t="shared" si="58"/>
        <v>Test domain 2</v>
      </c>
      <c r="P69" s="1" t="str">
        <f t="shared" si="58"/>
        <v>Hypabyssal - dyke swarm (well dated)</v>
      </c>
      <c r="Q69" s="1" t="str">
        <f t="shared" si="58"/>
        <v>Rift / Extensional</v>
      </c>
      <c r="R69" s="1" t="str">
        <f t="shared" si="58"/>
        <v>Q</v>
      </c>
      <c r="S69" s="1" t="str">
        <f t="shared" si="58"/>
        <v>RF</v>
      </c>
      <c r="T69" s="6">
        <f t="shared" si="58"/>
        <v>0</v>
      </c>
      <c r="U69" s="1">
        <f t="shared" si="58"/>
        <v>-1617000000086</v>
      </c>
      <c r="V69" s="7">
        <f t="shared" si="56"/>
        <v>1</v>
      </c>
      <c r="W69" s="7">
        <f>F69+G69*B69+H69+T69</f>
        <v>215</v>
      </c>
      <c r="X69" s="8">
        <f>I69*-1</f>
        <v>-2018</v>
      </c>
      <c r="Y69" s="1">
        <f>Y68</f>
        <v>-30</v>
      </c>
      <c r="Z69" s="1" t="str">
        <f>Z68</f>
        <v>RFQ</v>
      </c>
      <c r="AA69" s="13" t="str">
        <f>AA68</f>
        <v>U-1617000000086</v>
      </c>
    </row>
    <row r="70" spans="1:27" ht="12.75">
      <c r="A70" s="1">
        <f>A68</f>
        <v>1</v>
      </c>
      <c r="B70" s="1">
        <f>B68</f>
        <v>2</v>
      </c>
      <c r="C70" s="1">
        <f>C68</f>
        <v>-86</v>
      </c>
      <c r="D70" s="1">
        <v>2</v>
      </c>
      <c r="E70" s="1">
        <f aca="true" t="shared" si="59" ref="E70:U70">E68</f>
        <v>1617</v>
      </c>
      <c r="F70" s="1">
        <f t="shared" si="59"/>
        <v>10</v>
      </c>
      <c r="G70" s="1">
        <f t="shared" si="59"/>
        <v>100</v>
      </c>
      <c r="H70" s="1">
        <f t="shared" si="59"/>
        <v>5</v>
      </c>
      <c r="I70" s="2">
        <f t="shared" si="59"/>
        <v>2018</v>
      </c>
      <c r="J70" s="2">
        <f t="shared" si="59"/>
        <v>2022</v>
      </c>
      <c r="K70" s="1">
        <f t="shared" si="59"/>
        <v>30</v>
      </c>
      <c r="L70" s="1">
        <f t="shared" si="59"/>
        <v>2020000000</v>
      </c>
      <c r="M70" s="1" t="str">
        <f t="shared" si="59"/>
        <v>Test unit 15</v>
      </c>
      <c r="N70" s="1" t="str">
        <f t="shared" si="59"/>
        <v>Formation</v>
      </c>
      <c r="O70" s="1" t="str">
        <f t="shared" si="59"/>
        <v>Test domain 2</v>
      </c>
      <c r="P70" s="1" t="str">
        <f t="shared" si="59"/>
        <v>Hypabyssal - dyke swarm (well dated)</v>
      </c>
      <c r="Q70" s="1" t="str">
        <f t="shared" si="59"/>
        <v>Rift / Extensional</v>
      </c>
      <c r="R70" s="1" t="str">
        <f t="shared" si="59"/>
        <v>Q</v>
      </c>
      <c r="S70" s="1" t="str">
        <f t="shared" si="59"/>
        <v>RF</v>
      </c>
      <c r="T70" s="6">
        <f t="shared" si="59"/>
        <v>0</v>
      </c>
      <c r="U70" s="1">
        <f t="shared" si="59"/>
        <v>-1617000000086</v>
      </c>
      <c r="V70" s="7">
        <f t="shared" si="56"/>
        <v>2</v>
      </c>
      <c r="W70" s="7">
        <f>F70+G70*B70+H70+T70</f>
        <v>215</v>
      </c>
      <c r="X70" s="8">
        <f>J70*-1</f>
        <v>-2022</v>
      </c>
      <c r="Y70" s="1">
        <f>Y68</f>
        <v>-30</v>
      </c>
      <c r="Z70" s="1" t="str">
        <f>Z68</f>
        <v>RFQ</v>
      </c>
      <c r="AA70" s="13" t="str">
        <f>AA68</f>
        <v>U-1617000000086</v>
      </c>
    </row>
    <row r="71" spans="1:27" ht="12.75">
      <c r="A71" s="1">
        <f>A68</f>
        <v>1</v>
      </c>
      <c r="B71" s="1">
        <f>B68</f>
        <v>2</v>
      </c>
      <c r="C71" s="1">
        <f>C68</f>
        <v>-86</v>
      </c>
      <c r="D71" s="1">
        <v>3</v>
      </c>
      <c r="E71" s="1">
        <f aca="true" t="shared" si="60" ref="E71:U71">E68</f>
        <v>1617</v>
      </c>
      <c r="F71" s="1">
        <f t="shared" si="60"/>
        <v>10</v>
      </c>
      <c r="G71" s="1">
        <f t="shared" si="60"/>
        <v>100</v>
      </c>
      <c r="H71" s="1">
        <f t="shared" si="60"/>
        <v>5</v>
      </c>
      <c r="I71" s="2">
        <f t="shared" si="60"/>
        <v>2018</v>
      </c>
      <c r="J71" s="2">
        <f t="shared" si="60"/>
        <v>2022</v>
      </c>
      <c r="K71" s="1">
        <f t="shared" si="60"/>
        <v>30</v>
      </c>
      <c r="L71" s="1">
        <f t="shared" si="60"/>
        <v>2020000000</v>
      </c>
      <c r="M71" s="1" t="str">
        <f t="shared" si="60"/>
        <v>Test unit 15</v>
      </c>
      <c r="N71" s="1" t="str">
        <f t="shared" si="60"/>
        <v>Formation</v>
      </c>
      <c r="O71" s="1" t="str">
        <f t="shared" si="60"/>
        <v>Test domain 2</v>
      </c>
      <c r="P71" s="1" t="str">
        <f t="shared" si="60"/>
        <v>Hypabyssal - dyke swarm (well dated)</v>
      </c>
      <c r="Q71" s="1" t="str">
        <f t="shared" si="60"/>
        <v>Rift / Extensional</v>
      </c>
      <c r="R71" s="1" t="str">
        <f t="shared" si="60"/>
        <v>Q</v>
      </c>
      <c r="S71" s="1" t="str">
        <f t="shared" si="60"/>
        <v>RF</v>
      </c>
      <c r="T71" s="6">
        <f t="shared" si="60"/>
        <v>0</v>
      </c>
      <c r="U71" s="1">
        <f t="shared" si="60"/>
        <v>-1617000000086</v>
      </c>
      <c r="V71" s="7">
        <f t="shared" si="56"/>
        <v>3</v>
      </c>
      <c r="W71" s="7">
        <f>F71+G71*B71+H71+K71+T71</f>
        <v>245</v>
      </c>
      <c r="X71" s="8">
        <f>J70*-1</f>
        <v>-2022</v>
      </c>
      <c r="Y71" s="1">
        <f>Y68</f>
        <v>-30</v>
      </c>
      <c r="Z71" s="1" t="str">
        <f>Z68</f>
        <v>RFQ</v>
      </c>
      <c r="AA71" s="13" t="str">
        <f>AA68</f>
        <v>U-1617000000086</v>
      </c>
    </row>
    <row r="72" spans="1:27" ht="12.75">
      <c r="A72" s="1">
        <f>A68</f>
        <v>1</v>
      </c>
      <c r="B72" s="1">
        <f>B68</f>
        <v>2</v>
      </c>
      <c r="C72" s="1">
        <f>C68</f>
        <v>-86</v>
      </c>
      <c r="D72" s="1">
        <v>4</v>
      </c>
      <c r="E72" s="1">
        <f aca="true" t="shared" si="61" ref="E72:U72">E68</f>
        <v>1617</v>
      </c>
      <c r="F72" s="1">
        <f t="shared" si="61"/>
        <v>10</v>
      </c>
      <c r="G72" s="1">
        <f t="shared" si="61"/>
        <v>100</v>
      </c>
      <c r="H72" s="1">
        <f t="shared" si="61"/>
        <v>5</v>
      </c>
      <c r="I72" s="2">
        <f t="shared" si="61"/>
        <v>2018</v>
      </c>
      <c r="J72" s="2">
        <f t="shared" si="61"/>
        <v>2022</v>
      </c>
      <c r="K72" s="1">
        <f t="shared" si="61"/>
        <v>30</v>
      </c>
      <c r="L72" s="1">
        <f t="shared" si="61"/>
        <v>2020000000</v>
      </c>
      <c r="M72" s="1" t="str">
        <f t="shared" si="61"/>
        <v>Test unit 15</v>
      </c>
      <c r="N72" s="1" t="str">
        <f t="shared" si="61"/>
        <v>Formation</v>
      </c>
      <c r="O72" s="1" t="str">
        <f t="shared" si="61"/>
        <v>Test domain 2</v>
      </c>
      <c r="P72" s="1" t="str">
        <f t="shared" si="61"/>
        <v>Hypabyssal - dyke swarm (well dated)</v>
      </c>
      <c r="Q72" s="1" t="str">
        <f t="shared" si="61"/>
        <v>Rift / Extensional</v>
      </c>
      <c r="R72" s="1" t="str">
        <f t="shared" si="61"/>
        <v>Q</v>
      </c>
      <c r="S72" s="1" t="str">
        <f t="shared" si="61"/>
        <v>RF</v>
      </c>
      <c r="T72" s="6">
        <f t="shared" si="61"/>
        <v>0</v>
      </c>
      <c r="U72" s="1">
        <f t="shared" si="61"/>
        <v>-1617000000086</v>
      </c>
      <c r="V72" s="7">
        <f t="shared" si="56"/>
        <v>4</v>
      </c>
      <c r="W72" s="7">
        <f>F72+G72*B72+H72+K72+T72</f>
        <v>245</v>
      </c>
      <c r="X72" s="8">
        <f>I72*-1</f>
        <v>-2018</v>
      </c>
      <c r="Y72" s="1">
        <f>Y68</f>
        <v>-30</v>
      </c>
      <c r="Z72" s="1" t="str">
        <f>Z68</f>
        <v>RFQ</v>
      </c>
      <c r="AA72" s="13" t="str">
        <f>AA68</f>
        <v>U-1617000000086</v>
      </c>
    </row>
    <row r="73" spans="1:27" ht="12.75">
      <c r="A73" s="1">
        <f>A68</f>
        <v>1</v>
      </c>
      <c r="B73" s="1">
        <f>B68</f>
        <v>2</v>
      </c>
      <c r="C73" s="1">
        <f>C68</f>
        <v>-86</v>
      </c>
      <c r="D73" s="1">
        <v>5</v>
      </c>
      <c r="E73" s="1">
        <f aca="true" t="shared" si="62" ref="E73:U73">E68</f>
        <v>1617</v>
      </c>
      <c r="F73" s="1">
        <f t="shared" si="62"/>
        <v>10</v>
      </c>
      <c r="G73" s="1">
        <f t="shared" si="62"/>
        <v>100</v>
      </c>
      <c r="H73" s="1">
        <f t="shared" si="62"/>
        <v>5</v>
      </c>
      <c r="I73" s="2">
        <f t="shared" si="62"/>
        <v>2018</v>
      </c>
      <c r="J73" s="2">
        <f t="shared" si="62"/>
        <v>2022</v>
      </c>
      <c r="K73" s="1">
        <f t="shared" si="62"/>
        <v>30</v>
      </c>
      <c r="L73" s="1">
        <f t="shared" si="62"/>
        <v>2020000000</v>
      </c>
      <c r="M73" s="1" t="str">
        <f t="shared" si="62"/>
        <v>Test unit 15</v>
      </c>
      <c r="N73" s="1" t="str">
        <f t="shared" si="62"/>
        <v>Formation</v>
      </c>
      <c r="O73" s="1" t="str">
        <f t="shared" si="62"/>
        <v>Test domain 2</v>
      </c>
      <c r="P73" s="1" t="str">
        <f t="shared" si="62"/>
        <v>Hypabyssal - dyke swarm (well dated)</v>
      </c>
      <c r="Q73" s="1" t="str">
        <f t="shared" si="62"/>
        <v>Rift / Extensional</v>
      </c>
      <c r="R73" s="1" t="str">
        <f t="shared" si="62"/>
        <v>Q</v>
      </c>
      <c r="S73" s="1" t="str">
        <f t="shared" si="62"/>
        <v>RF</v>
      </c>
      <c r="T73" s="6">
        <f t="shared" si="62"/>
        <v>0</v>
      </c>
      <c r="U73" s="1">
        <f t="shared" si="62"/>
        <v>-1617000000086</v>
      </c>
      <c r="V73" s="7">
        <f t="shared" si="56"/>
        <v>5</v>
      </c>
      <c r="W73" s="7">
        <f>F73+G73*B73+H73+T73</f>
        <v>215</v>
      </c>
      <c r="X73" s="8">
        <f>I73*-1</f>
        <v>-2018</v>
      </c>
      <c r="Y73" s="1">
        <f>Y68</f>
        <v>-30</v>
      </c>
      <c r="Z73" s="1" t="str">
        <f>Z68</f>
        <v>RFQ</v>
      </c>
      <c r="AA73" s="13" t="str">
        <f>AA68</f>
        <v>U-1617000000086</v>
      </c>
    </row>
    <row r="74" spans="1:27" ht="13.5" customHeight="1" thickTop="1">
      <c r="A74" s="1">
        <v>1</v>
      </c>
      <c r="B74" s="1">
        <v>2</v>
      </c>
      <c r="C74" s="1">
        <v>-91</v>
      </c>
      <c r="D74" s="1">
        <v>0</v>
      </c>
      <c r="E74" s="1">
        <v>1617</v>
      </c>
      <c r="F74" s="1">
        <v>10</v>
      </c>
      <c r="G74" s="1">
        <v>100</v>
      </c>
      <c r="H74" s="1">
        <v>5</v>
      </c>
      <c r="I74" s="2">
        <v>2095</v>
      </c>
      <c r="J74" s="2">
        <v>2100</v>
      </c>
      <c r="K74" s="1">
        <v>30</v>
      </c>
      <c r="L74" s="6">
        <v>2095000000</v>
      </c>
      <c r="M74" s="3" t="s">
        <v>54</v>
      </c>
      <c r="N74" s="3" t="s">
        <v>31</v>
      </c>
      <c r="O74" s="3" t="s">
        <v>61</v>
      </c>
      <c r="P74" s="3" t="s">
        <v>30</v>
      </c>
      <c r="Q74" s="3" t="s">
        <v>66</v>
      </c>
      <c r="R74" s="3" t="s">
        <v>7</v>
      </c>
      <c r="S74" s="3" t="s">
        <v>13</v>
      </c>
      <c r="T74" s="6">
        <f>IF(R74="P",20,0)</f>
        <v>0</v>
      </c>
      <c r="U74" s="1">
        <f>SIGN(C74)*(ABS(C74)+E74*1000000000)</f>
        <v>-1617000000091</v>
      </c>
      <c r="V74" s="7">
        <f t="shared" si="56"/>
        <v>0</v>
      </c>
      <c r="W74" s="7">
        <f>F74+G74*B74+H74+T74</f>
        <v>215</v>
      </c>
      <c r="X74" s="8">
        <f>I74*-1</f>
        <v>-2095</v>
      </c>
      <c r="Y74" s="8">
        <f>K74*-1</f>
        <v>-30</v>
      </c>
      <c r="Z74" s="8" t="str">
        <f>CONCATENATE(S74,R74)</f>
        <v>CGV</v>
      </c>
      <c r="AA74" s="9" t="str">
        <f>CONCATENATE("U",U74)</f>
        <v>U-1617000000091</v>
      </c>
    </row>
    <row r="75" spans="1:27" ht="12.75">
      <c r="A75" s="1">
        <f>A74</f>
        <v>1</v>
      </c>
      <c r="B75" s="1">
        <f>B74</f>
        <v>2</v>
      </c>
      <c r="C75" s="1">
        <f>C74</f>
        <v>-91</v>
      </c>
      <c r="D75" s="1">
        <v>1</v>
      </c>
      <c r="E75" s="1">
        <f aca="true" t="shared" si="63" ref="E75:U75">E74</f>
        <v>1617</v>
      </c>
      <c r="F75" s="1">
        <f t="shared" si="63"/>
        <v>10</v>
      </c>
      <c r="G75" s="1">
        <f t="shared" si="63"/>
        <v>100</v>
      </c>
      <c r="H75" s="1">
        <f t="shared" si="63"/>
        <v>5</v>
      </c>
      <c r="I75" s="2">
        <f t="shared" si="63"/>
        <v>2095</v>
      </c>
      <c r="J75" s="2">
        <f t="shared" si="63"/>
        <v>2100</v>
      </c>
      <c r="K75" s="1">
        <f t="shared" si="63"/>
        <v>30</v>
      </c>
      <c r="L75" s="1">
        <f t="shared" si="63"/>
        <v>2095000000</v>
      </c>
      <c r="M75" s="1" t="str">
        <f t="shared" si="63"/>
        <v>Test unit 10</v>
      </c>
      <c r="N75" s="1" t="str">
        <f t="shared" si="63"/>
        <v>Formation</v>
      </c>
      <c r="O75" s="1" t="str">
        <f t="shared" si="63"/>
        <v>Test domain 2</v>
      </c>
      <c r="P75" s="1" t="str">
        <f t="shared" si="63"/>
        <v>Volcanic</v>
      </c>
      <c r="Q75" s="1" t="str">
        <f t="shared" si="63"/>
        <v>Collision-related</v>
      </c>
      <c r="R75" s="1" t="str">
        <f t="shared" si="63"/>
        <v>V</v>
      </c>
      <c r="S75" s="1" t="str">
        <f t="shared" si="63"/>
        <v>CG</v>
      </c>
      <c r="T75" s="6">
        <f t="shared" si="63"/>
        <v>0</v>
      </c>
      <c r="U75" s="1">
        <f t="shared" si="63"/>
        <v>-1617000000091</v>
      </c>
      <c r="V75" s="7">
        <f t="shared" si="56"/>
        <v>1</v>
      </c>
      <c r="W75" s="7">
        <f>F75+G75*B75+H75+T75</f>
        <v>215</v>
      </c>
      <c r="X75" s="8">
        <f>I75*-1</f>
        <v>-2095</v>
      </c>
      <c r="Y75" s="1">
        <f>Y74</f>
        <v>-30</v>
      </c>
      <c r="Z75" s="1" t="str">
        <f>Z74</f>
        <v>CGV</v>
      </c>
      <c r="AA75" s="13" t="str">
        <f>AA74</f>
        <v>U-1617000000091</v>
      </c>
    </row>
    <row r="76" spans="1:27" ht="12.75">
      <c r="A76" s="1">
        <f>A74</f>
        <v>1</v>
      </c>
      <c r="B76" s="1">
        <f>B74</f>
        <v>2</v>
      </c>
      <c r="C76" s="1">
        <f>C74</f>
        <v>-91</v>
      </c>
      <c r="D76" s="1">
        <v>2</v>
      </c>
      <c r="E76" s="1">
        <f aca="true" t="shared" si="64" ref="E76:U76">E74</f>
        <v>1617</v>
      </c>
      <c r="F76" s="1">
        <f t="shared" si="64"/>
        <v>10</v>
      </c>
      <c r="G76" s="1">
        <f t="shared" si="64"/>
        <v>100</v>
      </c>
      <c r="H76" s="1">
        <f t="shared" si="64"/>
        <v>5</v>
      </c>
      <c r="I76" s="2">
        <f t="shared" si="64"/>
        <v>2095</v>
      </c>
      <c r="J76" s="2">
        <f t="shared" si="64"/>
        <v>2100</v>
      </c>
      <c r="K76" s="1">
        <f t="shared" si="64"/>
        <v>30</v>
      </c>
      <c r="L76" s="1">
        <f t="shared" si="64"/>
        <v>2095000000</v>
      </c>
      <c r="M76" s="1" t="str">
        <f t="shared" si="64"/>
        <v>Test unit 10</v>
      </c>
      <c r="N76" s="1" t="str">
        <f t="shared" si="64"/>
        <v>Formation</v>
      </c>
      <c r="O76" s="1" t="str">
        <f t="shared" si="64"/>
        <v>Test domain 2</v>
      </c>
      <c r="P76" s="1" t="str">
        <f t="shared" si="64"/>
        <v>Volcanic</v>
      </c>
      <c r="Q76" s="1" t="str">
        <f t="shared" si="64"/>
        <v>Collision-related</v>
      </c>
      <c r="R76" s="1" t="str">
        <f t="shared" si="64"/>
        <v>V</v>
      </c>
      <c r="S76" s="1" t="str">
        <f t="shared" si="64"/>
        <v>CG</v>
      </c>
      <c r="T76" s="6">
        <f t="shared" si="64"/>
        <v>0</v>
      </c>
      <c r="U76" s="1">
        <f t="shared" si="64"/>
        <v>-1617000000091</v>
      </c>
      <c r="V76" s="7">
        <f t="shared" si="56"/>
        <v>2</v>
      </c>
      <c r="W76" s="7">
        <f>F76+G76*B76+H76+T76</f>
        <v>215</v>
      </c>
      <c r="X76" s="8">
        <f>J76*-1</f>
        <v>-2100</v>
      </c>
      <c r="Y76" s="1">
        <f>Y74</f>
        <v>-30</v>
      </c>
      <c r="Z76" s="1" t="str">
        <f>Z74</f>
        <v>CGV</v>
      </c>
      <c r="AA76" s="13" t="str">
        <f>AA74</f>
        <v>U-1617000000091</v>
      </c>
    </row>
    <row r="77" spans="1:27" ht="12.75">
      <c r="A77" s="1">
        <f>A74</f>
        <v>1</v>
      </c>
      <c r="B77" s="1">
        <f>B74</f>
        <v>2</v>
      </c>
      <c r="C77" s="1">
        <f>C74</f>
        <v>-91</v>
      </c>
      <c r="D77" s="1">
        <v>3</v>
      </c>
      <c r="E77" s="1">
        <f aca="true" t="shared" si="65" ref="E77:U77">E74</f>
        <v>1617</v>
      </c>
      <c r="F77" s="1">
        <f t="shared" si="65"/>
        <v>10</v>
      </c>
      <c r="G77" s="1">
        <f t="shared" si="65"/>
        <v>100</v>
      </c>
      <c r="H77" s="1">
        <f t="shared" si="65"/>
        <v>5</v>
      </c>
      <c r="I77" s="2">
        <f t="shared" si="65"/>
        <v>2095</v>
      </c>
      <c r="J77" s="2">
        <f t="shared" si="65"/>
        <v>2100</v>
      </c>
      <c r="K77" s="1">
        <f t="shared" si="65"/>
        <v>30</v>
      </c>
      <c r="L77" s="1">
        <f t="shared" si="65"/>
        <v>2095000000</v>
      </c>
      <c r="M77" s="1" t="str">
        <f t="shared" si="65"/>
        <v>Test unit 10</v>
      </c>
      <c r="N77" s="1" t="str">
        <f t="shared" si="65"/>
        <v>Formation</v>
      </c>
      <c r="O77" s="1" t="str">
        <f t="shared" si="65"/>
        <v>Test domain 2</v>
      </c>
      <c r="P77" s="1" t="str">
        <f t="shared" si="65"/>
        <v>Volcanic</v>
      </c>
      <c r="Q77" s="1" t="str">
        <f t="shared" si="65"/>
        <v>Collision-related</v>
      </c>
      <c r="R77" s="1" t="str">
        <f t="shared" si="65"/>
        <v>V</v>
      </c>
      <c r="S77" s="1" t="str">
        <f t="shared" si="65"/>
        <v>CG</v>
      </c>
      <c r="T77" s="6">
        <f t="shared" si="65"/>
        <v>0</v>
      </c>
      <c r="U77" s="1">
        <f t="shared" si="65"/>
        <v>-1617000000091</v>
      </c>
      <c r="V77" s="7">
        <f t="shared" si="56"/>
        <v>3</v>
      </c>
      <c r="W77" s="7">
        <f>F77+G77*B77+H77+K77+T77</f>
        <v>245</v>
      </c>
      <c r="X77" s="8">
        <f>J76*-1</f>
        <v>-2100</v>
      </c>
      <c r="Y77" s="1">
        <f>Y74</f>
        <v>-30</v>
      </c>
      <c r="Z77" s="1" t="str">
        <f>Z74</f>
        <v>CGV</v>
      </c>
      <c r="AA77" s="13" t="str">
        <f>AA74</f>
        <v>U-1617000000091</v>
      </c>
    </row>
    <row r="78" spans="1:27" ht="12.75">
      <c r="A78" s="1">
        <f>A74</f>
        <v>1</v>
      </c>
      <c r="B78" s="1">
        <f>B74</f>
        <v>2</v>
      </c>
      <c r="C78" s="1">
        <f>C74</f>
        <v>-91</v>
      </c>
      <c r="D78" s="1">
        <v>4</v>
      </c>
      <c r="E78" s="1">
        <f aca="true" t="shared" si="66" ref="E78:U78">E74</f>
        <v>1617</v>
      </c>
      <c r="F78" s="1">
        <f t="shared" si="66"/>
        <v>10</v>
      </c>
      <c r="G78" s="1">
        <f t="shared" si="66"/>
        <v>100</v>
      </c>
      <c r="H78" s="1">
        <f t="shared" si="66"/>
        <v>5</v>
      </c>
      <c r="I78" s="2">
        <f t="shared" si="66"/>
        <v>2095</v>
      </c>
      <c r="J78" s="2">
        <f t="shared" si="66"/>
        <v>2100</v>
      </c>
      <c r="K78" s="1">
        <f t="shared" si="66"/>
        <v>30</v>
      </c>
      <c r="L78" s="1">
        <f t="shared" si="66"/>
        <v>2095000000</v>
      </c>
      <c r="M78" s="1" t="str">
        <f t="shared" si="66"/>
        <v>Test unit 10</v>
      </c>
      <c r="N78" s="1" t="str">
        <f t="shared" si="66"/>
        <v>Formation</v>
      </c>
      <c r="O78" s="1" t="str">
        <f t="shared" si="66"/>
        <v>Test domain 2</v>
      </c>
      <c r="P78" s="1" t="str">
        <f t="shared" si="66"/>
        <v>Volcanic</v>
      </c>
      <c r="Q78" s="1" t="str">
        <f t="shared" si="66"/>
        <v>Collision-related</v>
      </c>
      <c r="R78" s="1" t="str">
        <f t="shared" si="66"/>
        <v>V</v>
      </c>
      <c r="S78" s="1" t="str">
        <f t="shared" si="66"/>
        <v>CG</v>
      </c>
      <c r="T78" s="6">
        <f t="shared" si="66"/>
        <v>0</v>
      </c>
      <c r="U78" s="1">
        <f t="shared" si="66"/>
        <v>-1617000000091</v>
      </c>
      <c r="V78" s="7">
        <f t="shared" si="56"/>
        <v>4</v>
      </c>
      <c r="W78" s="7">
        <f>F78+G78*B78+H78+K78+T78</f>
        <v>245</v>
      </c>
      <c r="X78" s="8">
        <f>I78*-1</f>
        <v>-2095</v>
      </c>
      <c r="Y78" s="1">
        <f>Y74</f>
        <v>-30</v>
      </c>
      <c r="Z78" s="1" t="str">
        <f>Z74</f>
        <v>CGV</v>
      </c>
      <c r="AA78" s="13" t="str">
        <f>AA74</f>
        <v>U-1617000000091</v>
      </c>
    </row>
    <row r="79" spans="1:27" ht="12.75">
      <c r="A79" s="1">
        <f>A74</f>
        <v>1</v>
      </c>
      <c r="B79" s="1">
        <f>B74</f>
        <v>2</v>
      </c>
      <c r="C79" s="1">
        <f>C74</f>
        <v>-91</v>
      </c>
      <c r="D79" s="1">
        <v>5</v>
      </c>
      <c r="E79" s="1">
        <f aca="true" t="shared" si="67" ref="E79:U79">E74</f>
        <v>1617</v>
      </c>
      <c r="F79" s="1">
        <f t="shared" si="67"/>
        <v>10</v>
      </c>
      <c r="G79" s="1">
        <f t="shared" si="67"/>
        <v>100</v>
      </c>
      <c r="H79" s="1">
        <f t="shared" si="67"/>
        <v>5</v>
      </c>
      <c r="I79" s="2">
        <f t="shared" si="67"/>
        <v>2095</v>
      </c>
      <c r="J79" s="2">
        <f t="shared" si="67"/>
        <v>2100</v>
      </c>
      <c r="K79" s="1">
        <f t="shared" si="67"/>
        <v>30</v>
      </c>
      <c r="L79" s="1">
        <f t="shared" si="67"/>
        <v>2095000000</v>
      </c>
      <c r="M79" s="1" t="str">
        <f t="shared" si="67"/>
        <v>Test unit 10</v>
      </c>
      <c r="N79" s="1" t="str">
        <f t="shared" si="67"/>
        <v>Formation</v>
      </c>
      <c r="O79" s="1" t="str">
        <f t="shared" si="67"/>
        <v>Test domain 2</v>
      </c>
      <c r="P79" s="1" t="str">
        <f t="shared" si="67"/>
        <v>Volcanic</v>
      </c>
      <c r="Q79" s="1" t="str">
        <f t="shared" si="67"/>
        <v>Collision-related</v>
      </c>
      <c r="R79" s="1" t="str">
        <f t="shared" si="67"/>
        <v>V</v>
      </c>
      <c r="S79" s="1" t="str">
        <f t="shared" si="67"/>
        <v>CG</v>
      </c>
      <c r="T79" s="6">
        <f t="shared" si="67"/>
        <v>0</v>
      </c>
      <c r="U79" s="1">
        <f t="shared" si="67"/>
        <v>-1617000000091</v>
      </c>
      <c r="V79" s="7">
        <f t="shared" si="56"/>
        <v>5</v>
      </c>
      <c r="W79" s="7">
        <f>F79+G79*B79+H79+T79</f>
        <v>215</v>
      </c>
      <c r="X79" s="8">
        <f>I79*-1</f>
        <v>-2095</v>
      </c>
      <c r="Y79" s="1">
        <f>Y74</f>
        <v>-30</v>
      </c>
      <c r="Z79" s="1" t="str">
        <f>Z74</f>
        <v>CGV</v>
      </c>
      <c r="AA79" s="13" t="str">
        <f>AA74</f>
        <v>U-1617000000091</v>
      </c>
    </row>
    <row r="80" spans="1:27" ht="13.5" customHeight="1" thickTop="1">
      <c r="A80" s="1">
        <v>1</v>
      </c>
      <c r="B80" s="1">
        <v>2</v>
      </c>
      <c r="C80" s="1">
        <v>-89</v>
      </c>
      <c r="D80" s="1">
        <v>0</v>
      </c>
      <c r="E80" s="1">
        <v>1617</v>
      </c>
      <c r="F80" s="1">
        <v>10</v>
      </c>
      <c r="G80" s="1">
        <v>100</v>
      </c>
      <c r="H80" s="1">
        <v>5</v>
      </c>
      <c r="I80" s="2">
        <v>2360</v>
      </c>
      <c r="J80" s="2">
        <v>2380</v>
      </c>
      <c r="K80" s="1">
        <v>30</v>
      </c>
      <c r="L80" s="6">
        <v>2360000000</v>
      </c>
      <c r="M80" s="3" t="s">
        <v>56</v>
      </c>
      <c r="N80" s="3" t="s">
        <v>31</v>
      </c>
      <c r="O80" s="3" t="s">
        <v>61</v>
      </c>
      <c r="P80" s="3" t="s">
        <v>73</v>
      </c>
      <c r="Q80" s="3" t="s">
        <v>74</v>
      </c>
      <c r="R80" s="3" t="s">
        <v>1</v>
      </c>
      <c r="S80" s="3" t="s">
        <v>14</v>
      </c>
      <c r="T80" s="6">
        <f>IF(R80="P",20,0)</f>
        <v>0</v>
      </c>
      <c r="U80" s="1">
        <f>SIGN(C80)*(ABS(C80)+E80*1000000000)</f>
        <v>-1617000000089</v>
      </c>
      <c r="V80" s="7">
        <f t="shared" si="56"/>
        <v>0</v>
      </c>
      <c r="W80" s="7">
        <f>F80+G80*B80+H80+T80</f>
        <v>215</v>
      </c>
      <c r="X80" s="8">
        <f>I80*-1</f>
        <v>-2360</v>
      </c>
      <c r="Y80" s="8">
        <f>K80*-1</f>
        <v>-30</v>
      </c>
      <c r="Z80" s="8" t="str">
        <f>CONCATENATE(S80,R80)</f>
        <v>ICI</v>
      </c>
      <c r="AA80" s="9" t="str">
        <f>CONCATENATE("U",U80)</f>
        <v>U-1617000000089</v>
      </c>
    </row>
    <row r="81" spans="1:27" ht="12.75">
      <c r="A81" s="1">
        <f>A80</f>
        <v>1</v>
      </c>
      <c r="B81" s="1">
        <f>B80</f>
        <v>2</v>
      </c>
      <c r="C81" s="1">
        <f>C80</f>
        <v>-89</v>
      </c>
      <c r="D81" s="1">
        <v>1</v>
      </c>
      <c r="E81" s="1">
        <f aca="true" t="shared" si="68" ref="E81:U81">E80</f>
        <v>1617</v>
      </c>
      <c r="F81" s="1">
        <f t="shared" si="68"/>
        <v>10</v>
      </c>
      <c r="G81" s="1">
        <f t="shared" si="68"/>
        <v>100</v>
      </c>
      <c r="H81" s="1">
        <f t="shared" si="68"/>
        <v>5</v>
      </c>
      <c r="I81" s="2">
        <f t="shared" si="68"/>
        <v>2360</v>
      </c>
      <c r="J81" s="2">
        <f t="shared" si="68"/>
        <v>2380</v>
      </c>
      <c r="K81" s="1">
        <f t="shared" si="68"/>
        <v>30</v>
      </c>
      <c r="L81" s="1">
        <f t="shared" si="68"/>
        <v>2360000000</v>
      </c>
      <c r="M81" s="1" t="str">
        <f t="shared" si="68"/>
        <v>Test unit 12</v>
      </c>
      <c r="N81" s="1" t="str">
        <f t="shared" si="68"/>
        <v>Formation</v>
      </c>
      <c r="O81" s="1" t="str">
        <f t="shared" si="68"/>
        <v>Test domain 2</v>
      </c>
      <c r="P81" s="1" t="str">
        <f t="shared" si="68"/>
        <v>Sedimentary - Ironstone / Chert</v>
      </c>
      <c r="Q81" s="1" t="str">
        <f t="shared" si="68"/>
        <v>Intracontinental / Passive Margin</v>
      </c>
      <c r="R81" s="1" t="str">
        <f t="shared" si="68"/>
        <v>I</v>
      </c>
      <c r="S81" s="1" t="str">
        <f t="shared" si="68"/>
        <v>IC</v>
      </c>
      <c r="T81" s="6">
        <f t="shared" si="68"/>
        <v>0</v>
      </c>
      <c r="U81" s="1">
        <f t="shared" si="68"/>
        <v>-1617000000089</v>
      </c>
      <c r="V81" s="7">
        <f t="shared" si="56"/>
        <v>1</v>
      </c>
      <c r="W81" s="7">
        <f>F81+G81*B81+H81+T81</f>
        <v>215</v>
      </c>
      <c r="X81" s="8">
        <f>I81*-1</f>
        <v>-2360</v>
      </c>
      <c r="Y81" s="1">
        <f>Y80</f>
        <v>-30</v>
      </c>
      <c r="Z81" s="1" t="str">
        <f>Z80</f>
        <v>ICI</v>
      </c>
      <c r="AA81" s="13" t="str">
        <f>AA80</f>
        <v>U-1617000000089</v>
      </c>
    </row>
    <row r="82" spans="1:27" ht="12.75">
      <c r="A82" s="1">
        <f>A80</f>
        <v>1</v>
      </c>
      <c r="B82" s="1">
        <f>B80</f>
        <v>2</v>
      </c>
      <c r="C82" s="1">
        <f>C80</f>
        <v>-89</v>
      </c>
      <c r="D82" s="1">
        <v>2</v>
      </c>
      <c r="E82" s="1">
        <f aca="true" t="shared" si="69" ref="E82:U82">E80</f>
        <v>1617</v>
      </c>
      <c r="F82" s="1">
        <f t="shared" si="69"/>
        <v>10</v>
      </c>
      <c r="G82" s="1">
        <f t="shared" si="69"/>
        <v>100</v>
      </c>
      <c r="H82" s="1">
        <f t="shared" si="69"/>
        <v>5</v>
      </c>
      <c r="I82" s="2">
        <f t="shared" si="69"/>
        <v>2360</v>
      </c>
      <c r="J82" s="2">
        <f t="shared" si="69"/>
        <v>2380</v>
      </c>
      <c r="K82" s="1">
        <f t="shared" si="69"/>
        <v>30</v>
      </c>
      <c r="L82" s="1">
        <f t="shared" si="69"/>
        <v>2360000000</v>
      </c>
      <c r="M82" s="1" t="str">
        <f t="shared" si="69"/>
        <v>Test unit 12</v>
      </c>
      <c r="N82" s="1" t="str">
        <f t="shared" si="69"/>
        <v>Formation</v>
      </c>
      <c r="O82" s="1" t="str">
        <f t="shared" si="69"/>
        <v>Test domain 2</v>
      </c>
      <c r="P82" s="1" t="str">
        <f t="shared" si="69"/>
        <v>Sedimentary - Ironstone / Chert</v>
      </c>
      <c r="Q82" s="1" t="str">
        <f t="shared" si="69"/>
        <v>Intracontinental / Passive Margin</v>
      </c>
      <c r="R82" s="1" t="str">
        <f t="shared" si="69"/>
        <v>I</v>
      </c>
      <c r="S82" s="1" t="str">
        <f t="shared" si="69"/>
        <v>IC</v>
      </c>
      <c r="T82" s="6">
        <f t="shared" si="69"/>
        <v>0</v>
      </c>
      <c r="U82" s="1">
        <f t="shared" si="69"/>
        <v>-1617000000089</v>
      </c>
      <c r="V82" s="7">
        <f t="shared" si="56"/>
        <v>2</v>
      </c>
      <c r="W82" s="7">
        <f>F82+G82*B82+H82+T82</f>
        <v>215</v>
      </c>
      <c r="X82" s="8">
        <f>J82*-1</f>
        <v>-2380</v>
      </c>
      <c r="Y82" s="1">
        <f>Y80</f>
        <v>-30</v>
      </c>
      <c r="Z82" s="1" t="str">
        <f>Z80</f>
        <v>ICI</v>
      </c>
      <c r="AA82" s="13" t="str">
        <f>AA80</f>
        <v>U-1617000000089</v>
      </c>
    </row>
    <row r="83" spans="1:27" ht="12.75">
      <c r="A83" s="1">
        <f>A80</f>
        <v>1</v>
      </c>
      <c r="B83" s="1">
        <f>B80</f>
        <v>2</v>
      </c>
      <c r="C83" s="1">
        <f>C80</f>
        <v>-89</v>
      </c>
      <c r="D83" s="1">
        <v>3</v>
      </c>
      <c r="E83" s="1">
        <f aca="true" t="shared" si="70" ref="E83:U83">E80</f>
        <v>1617</v>
      </c>
      <c r="F83" s="1">
        <f t="shared" si="70"/>
        <v>10</v>
      </c>
      <c r="G83" s="1">
        <f t="shared" si="70"/>
        <v>100</v>
      </c>
      <c r="H83" s="1">
        <f t="shared" si="70"/>
        <v>5</v>
      </c>
      <c r="I83" s="2">
        <f t="shared" si="70"/>
        <v>2360</v>
      </c>
      <c r="J83" s="2">
        <f t="shared" si="70"/>
        <v>2380</v>
      </c>
      <c r="K83" s="1">
        <f t="shared" si="70"/>
        <v>30</v>
      </c>
      <c r="L83" s="1">
        <f t="shared" si="70"/>
        <v>2360000000</v>
      </c>
      <c r="M83" s="1" t="str">
        <f t="shared" si="70"/>
        <v>Test unit 12</v>
      </c>
      <c r="N83" s="1" t="str">
        <f t="shared" si="70"/>
        <v>Formation</v>
      </c>
      <c r="O83" s="1" t="str">
        <f t="shared" si="70"/>
        <v>Test domain 2</v>
      </c>
      <c r="P83" s="1" t="str">
        <f t="shared" si="70"/>
        <v>Sedimentary - Ironstone / Chert</v>
      </c>
      <c r="Q83" s="1" t="str">
        <f t="shared" si="70"/>
        <v>Intracontinental / Passive Margin</v>
      </c>
      <c r="R83" s="1" t="str">
        <f t="shared" si="70"/>
        <v>I</v>
      </c>
      <c r="S83" s="1" t="str">
        <f t="shared" si="70"/>
        <v>IC</v>
      </c>
      <c r="T83" s="6">
        <f t="shared" si="70"/>
        <v>0</v>
      </c>
      <c r="U83" s="1">
        <f t="shared" si="70"/>
        <v>-1617000000089</v>
      </c>
      <c r="V83" s="7">
        <f t="shared" si="56"/>
        <v>3</v>
      </c>
      <c r="W83" s="7">
        <f>F83+G83*B83+H83+K83+T83</f>
        <v>245</v>
      </c>
      <c r="X83" s="8">
        <f>J82*-1</f>
        <v>-2380</v>
      </c>
      <c r="Y83" s="1">
        <f>Y80</f>
        <v>-30</v>
      </c>
      <c r="Z83" s="1" t="str">
        <f>Z80</f>
        <v>ICI</v>
      </c>
      <c r="AA83" s="13" t="str">
        <f>AA80</f>
        <v>U-1617000000089</v>
      </c>
    </row>
    <row r="84" spans="1:27" ht="12.75">
      <c r="A84" s="1">
        <f>A80</f>
        <v>1</v>
      </c>
      <c r="B84" s="1">
        <f>B80</f>
        <v>2</v>
      </c>
      <c r="C84" s="1">
        <f>C80</f>
        <v>-89</v>
      </c>
      <c r="D84" s="1">
        <v>4</v>
      </c>
      <c r="E84" s="1">
        <f aca="true" t="shared" si="71" ref="E84:U84">E80</f>
        <v>1617</v>
      </c>
      <c r="F84" s="1">
        <f t="shared" si="71"/>
        <v>10</v>
      </c>
      <c r="G84" s="1">
        <f t="shared" si="71"/>
        <v>100</v>
      </c>
      <c r="H84" s="1">
        <f t="shared" si="71"/>
        <v>5</v>
      </c>
      <c r="I84" s="2">
        <f t="shared" si="71"/>
        <v>2360</v>
      </c>
      <c r="J84" s="2">
        <f t="shared" si="71"/>
        <v>2380</v>
      </c>
      <c r="K84" s="1">
        <f t="shared" si="71"/>
        <v>30</v>
      </c>
      <c r="L84" s="1">
        <f t="shared" si="71"/>
        <v>2360000000</v>
      </c>
      <c r="M84" s="1" t="str">
        <f t="shared" si="71"/>
        <v>Test unit 12</v>
      </c>
      <c r="N84" s="1" t="str">
        <f t="shared" si="71"/>
        <v>Formation</v>
      </c>
      <c r="O84" s="1" t="str">
        <f t="shared" si="71"/>
        <v>Test domain 2</v>
      </c>
      <c r="P84" s="1" t="str">
        <f t="shared" si="71"/>
        <v>Sedimentary - Ironstone / Chert</v>
      </c>
      <c r="Q84" s="1" t="str">
        <f t="shared" si="71"/>
        <v>Intracontinental / Passive Margin</v>
      </c>
      <c r="R84" s="1" t="str">
        <f t="shared" si="71"/>
        <v>I</v>
      </c>
      <c r="S84" s="1" t="str">
        <f t="shared" si="71"/>
        <v>IC</v>
      </c>
      <c r="T84" s="6">
        <f t="shared" si="71"/>
        <v>0</v>
      </c>
      <c r="U84" s="1">
        <f t="shared" si="71"/>
        <v>-1617000000089</v>
      </c>
      <c r="V84" s="7">
        <f t="shared" si="56"/>
        <v>4</v>
      </c>
      <c r="W84" s="7">
        <f>F84+G84*B84+H84+K84+T84</f>
        <v>245</v>
      </c>
      <c r="X84" s="8">
        <f>I84*-1</f>
        <v>-2360</v>
      </c>
      <c r="Y84" s="1">
        <f>Y80</f>
        <v>-30</v>
      </c>
      <c r="Z84" s="1" t="str">
        <f>Z80</f>
        <v>ICI</v>
      </c>
      <c r="AA84" s="13" t="str">
        <f>AA80</f>
        <v>U-1617000000089</v>
      </c>
    </row>
    <row r="85" spans="1:27" ht="12.75">
      <c r="A85" s="1">
        <f>A80</f>
        <v>1</v>
      </c>
      <c r="B85" s="1">
        <f>B80</f>
        <v>2</v>
      </c>
      <c r="C85" s="1">
        <f>C80</f>
        <v>-89</v>
      </c>
      <c r="D85" s="1">
        <v>5</v>
      </c>
      <c r="E85" s="1">
        <f aca="true" t="shared" si="72" ref="E85:U85">E80</f>
        <v>1617</v>
      </c>
      <c r="F85" s="1">
        <f t="shared" si="72"/>
        <v>10</v>
      </c>
      <c r="G85" s="1">
        <f t="shared" si="72"/>
        <v>100</v>
      </c>
      <c r="H85" s="1">
        <f t="shared" si="72"/>
        <v>5</v>
      </c>
      <c r="I85" s="2">
        <f t="shared" si="72"/>
        <v>2360</v>
      </c>
      <c r="J85" s="2">
        <f t="shared" si="72"/>
        <v>2380</v>
      </c>
      <c r="K85" s="1">
        <f t="shared" si="72"/>
        <v>30</v>
      </c>
      <c r="L85" s="1">
        <f t="shared" si="72"/>
        <v>2360000000</v>
      </c>
      <c r="M85" s="1" t="str">
        <f t="shared" si="72"/>
        <v>Test unit 12</v>
      </c>
      <c r="N85" s="1" t="str">
        <f t="shared" si="72"/>
        <v>Formation</v>
      </c>
      <c r="O85" s="1" t="str">
        <f t="shared" si="72"/>
        <v>Test domain 2</v>
      </c>
      <c r="P85" s="1" t="str">
        <f t="shared" si="72"/>
        <v>Sedimentary - Ironstone / Chert</v>
      </c>
      <c r="Q85" s="1" t="str">
        <f t="shared" si="72"/>
        <v>Intracontinental / Passive Margin</v>
      </c>
      <c r="R85" s="1" t="str">
        <f t="shared" si="72"/>
        <v>I</v>
      </c>
      <c r="S85" s="1" t="str">
        <f t="shared" si="72"/>
        <v>IC</v>
      </c>
      <c r="T85" s="6">
        <f t="shared" si="72"/>
        <v>0</v>
      </c>
      <c r="U85" s="1">
        <f t="shared" si="72"/>
        <v>-1617000000089</v>
      </c>
      <c r="V85" s="7">
        <f t="shared" si="56"/>
        <v>5</v>
      </c>
      <c r="W85" s="7">
        <f>F85+G85*B85+H85+T85</f>
        <v>215</v>
      </c>
      <c r="X85" s="8">
        <f>I85*-1</f>
        <v>-2360</v>
      </c>
      <c r="Y85" s="1">
        <f>Y80</f>
        <v>-30</v>
      </c>
      <c r="Z85" s="1" t="str">
        <f>Z80</f>
        <v>ICI</v>
      </c>
      <c r="AA85" s="13" t="str">
        <f>AA80</f>
        <v>U-1617000000089</v>
      </c>
    </row>
    <row r="86" spans="1:27" ht="13.5" customHeight="1" thickTop="1">
      <c r="A86" s="1">
        <v>1</v>
      </c>
      <c r="B86" s="1">
        <v>2</v>
      </c>
      <c r="C86" s="1">
        <v>-88</v>
      </c>
      <c r="D86" s="1">
        <v>0</v>
      </c>
      <c r="E86" s="1">
        <v>1617</v>
      </c>
      <c r="F86" s="1">
        <v>10</v>
      </c>
      <c r="G86" s="1">
        <v>100</v>
      </c>
      <c r="H86" s="1">
        <v>5</v>
      </c>
      <c r="I86" s="2">
        <v>2380</v>
      </c>
      <c r="J86" s="2">
        <v>2400</v>
      </c>
      <c r="K86" s="1">
        <v>30</v>
      </c>
      <c r="L86" s="6">
        <v>2380000000</v>
      </c>
      <c r="M86" s="3" t="s">
        <v>57</v>
      </c>
      <c r="N86" s="3" t="s">
        <v>31</v>
      </c>
      <c r="O86" s="3" t="s">
        <v>61</v>
      </c>
      <c r="P86" s="3" t="s">
        <v>72</v>
      </c>
      <c r="Q86" s="3" t="s">
        <v>74</v>
      </c>
      <c r="R86" s="3" t="s">
        <v>0</v>
      </c>
      <c r="S86" s="3" t="s">
        <v>14</v>
      </c>
      <c r="T86" s="6">
        <f>IF(R86="P",20,0)</f>
        <v>0</v>
      </c>
      <c r="U86" s="1">
        <f>SIGN(C86)*(ABS(C86)+E86*1000000000)</f>
        <v>-1617000000088</v>
      </c>
      <c r="V86" s="7">
        <f t="shared" si="56"/>
        <v>0</v>
      </c>
      <c r="W86" s="7">
        <f>F86+G86*B86+H86+T86</f>
        <v>215</v>
      </c>
      <c r="X86" s="8">
        <f>I86*-1</f>
        <v>-2380</v>
      </c>
      <c r="Y86" s="8">
        <f>K86*-1</f>
        <v>-30</v>
      </c>
      <c r="Z86" s="8" t="str">
        <f>CONCATENATE(S86,R86)</f>
        <v>ICB</v>
      </c>
      <c r="AA86" s="9" t="str">
        <f>CONCATENATE("U",U86)</f>
        <v>U-1617000000088</v>
      </c>
    </row>
    <row r="87" spans="1:27" ht="12.75">
      <c r="A87" s="1">
        <f>A86</f>
        <v>1</v>
      </c>
      <c r="B87" s="1">
        <f>B86</f>
        <v>2</v>
      </c>
      <c r="C87" s="1">
        <f>C86</f>
        <v>-88</v>
      </c>
      <c r="D87" s="1">
        <v>1</v>
      </c>
      <c r="E87" s="1">
        <f aca="true" t="shared" si="73" ref="E87:U87">E86</f>
        <v>1617</v>
      </c>
      <c r="F87" s="1">
        <f t="shared" si="73"/>
        <v>10</v>
      </c>
      <c r="G87" s="1">
        <f t="shared" si="73"/>
        <v>100</v>
      </c>
      <c r="H87" s="1">
        <f t="shared" si="73"/>
        <v>5</v>
      </c>
      <c r="I87" s="2">
        <f t="shared" si="73"/>
        <v>2380</v>
      </c>
      <c r="J87" s="2">
        <f t="shared" si="73"/>
        <v>2400</v>
      </c>
      <c r="K87" s="1">
        <f t="shared" si="73"/>
        <v>30</v>
      </c>
      <c r="L87" s="1">
        <f t="shared" si="73"/>
        <v>2380000000</v>
      </c>
      <c r="M87" s="1" t="str">
        <f t="shared" si="73"/>
        <v>Test unit 13</v>
      </c>
      <c r="N87" s="1" t="str">
        <f t="shared" si="73"/>
        <v>Formation</v>
      </c>
      <c r="O87" s="1" t="str">
        <f t="shared" si="73"/>
        <v>Test domain 2</v>
      </c>
      <c r="P87" s="1" t="str">
        <f t="shared" si="73"/>
        <v>Sedimentary - Carbonate</v>
      </c>
      <c r="Q87" s="1" t="str">
        <f t="shared" si="73"/>
        <v>Intracontinental / Passive Margin</v>
      </c>
      <c r="R87" s="1" t="str">
        <f t="shared" si="73"/>
        <v>B</v>
      </c>
      <c r="S87" s="1" t="str">
        <f t="shared" si="73"/>
        <v>IC</v>
      </c>
      <c r="T87" s="6">
        <f t="shared" si="73"/>
        <v>0</v>
      </c>
      <c r="U87" s="1">
        <f t="shared" si="73"/>
        <v>-1617000000088</v>
      </c>
      <c r="V87" s="7">
        <f t="shared" si="56"/>
        <v>1</v>
      </c>
      <c r="W87" s="7">
        <f>F87+G87*B87+H87+T87</f>
        <v>215</v>
      </c>
      <c r="X87" s="8">
        <f>I87*-1</f>
        <v>-2380</v>
      </c>
      <c r="Y87" s="1">
        <f>Y86</f>
        <v>-30</v>
      </c>
      <c r="Z87" s="1" t="str">
        <f>Z86</f>
        <v>ICB</v>
      </c>
      <c r="AA87" s="13" t="str">
        <f>AA86</f>
        <v>U-1617000000088</v>
      </c>
    </row>
    <row r="88" spans="1:27" ht="12.75">
      <c r="A88" s="1">
        <f>A86</f>
        <v>1</v>
      </c>
      <c r="B88" s="1">
        <f>B86</f>
        <v>2</v>
      </c>
      <c r="C88" s="1">
        <f>C86</f>
        <v>-88</v>
      </c>
      <c r="D88" s="1">
        <v>2</v>
      </c>
      <c r="E88" s="1">
        <f aca="true" t="shared" si="74" ref="E88:U88">E86</f>
        <v>1617</v>
      </c>
      <c r="F88" s="1">
        <f t="shared" si="74"/>
        <v>10</v>
      </c>
      <c r="G88" s="1">
        <f t="shared" si="74"/>
        <v>100</v>
      </c>
      <c r="H88" s="1">
        <f t="shared" si="74"/>
        <v>5</v>
      </c>
      <c r="I88" s="2">
        <f t="shared" si="74"/>
        <v>2380</v>
      </c>
      <c r="J88" s="2">
        <f t="shared" si="74"/>
        <v>2400</v>
      </c>
      <c r="K88" s="1">
        <f t="shared" si="74"/>
        <v>30</v>
      </c>
      <c r="L88" s="1">
        <f t="shared" si="74"/>
        <v>2380000000</v>
      </c>
      <c r="M88" s="1" t="str">
        <f t="shared" si="74"/>
        <v>Test unit 13</v>
      </c>
      <c r="N88" s="1" t="str">
        <f t="shared" si="74"/>
        <v>Formation</v>
      </c>
      <c r="O88" s="1" t="str">
        <f t="shared" si="74"/>
        <v>Test domain 2</v>
      </c>
      <c r="P88" s="1" t="str">
        <f t="shared" si="74"/>
        <v>Sedimentary - Carbonate</v>
      </c>
      <c r="Q88" s="1" t="str">
        <f t="shared" si="74"/>
        <v>Intracontinental / Passive Margin</v>
      </c>
      <c r="R88" s="1" t="str">
        <f t="shared" si="74"/>
        <v>B</v>
      </c>
      <c r="S88" s="1" t="str">
        <f t="shared" si="74"/>
        <v>IC</v>
      </c>
      <c r="T88" s="6">
        <f t="shared" si="74"/>
        <v>0</v>
      </c>
      <c r="U88" s="1">
        <f t="shared" si="74"/>
        <v>-1617000000088</v>
      </c>
      <c r="V88" s="7">
        <f t="shared" si="56"/>
        <v>2</v>
      </c>
      <c r="W88" s="7">
        <f>F88+G88*B88+H88+T88</f>
        <v>215</v>
      </c>
      <c r="X88" s="8">
        <f>J88*-1</f>
        <v>-2400</v>
      </c>
      <c r="Y88" s="1">
        <f>Y86</f>
        <v>-30</v>
      </c>
      <c r="Z88" s="1" t="str">
        <f>Z86</f>
        <v>ICB</v>
      </c>
      <c r="AA88" s="13" t="str">
        <f>AA86</f>
        <v>U-1617000000088</v>
      </c>
    </row>
    <row r="89" spans="1:27" ht="12.75">
      <c r="A89" s="1">
        <f>A86</f>
        <v>1</v>
      </c>
      <c r="B89" s="1">
        <f>B86</f>
        <v>2</v>
      </c>
      <c r="C89" s="1">
        <f>C86</f>
        <v>-88</v>
      </c>
      <c r="D89" s="1">
        <v>3</v>
      </c>
      <c r="E89" s="1">
        <f aca="true" t="shared" si="75" ref="E89:U89">E86</f>
        <v>1617</v>
      </c>
      <c r="F89" s="1">
        <f t="shared" si="75"/>
        <v>10</v>
      </c>
      <c r="G89" s="1">
        <f t="shared" si="75"/>
        <v>100</v>
      </c>
      <c r="H89" s="1">
        <f t="shared" si="75"/>
        <v>5</v>
      </c>
      <c r="I89" s="2">
        <f t="shared" si="75"/>
        <v>2380</v>
      </c>
      <c r="J89" s="2">
        <f t="shared" si="75"/>
        <v>2400</v>
      </c>
      <c r="K89" s="1">
        <f t="shared" si="75"/>
        <v>30</v>
      </c>
      <c r="L89" s="1">
        <f t="shared" si="75"/>
        <v>2380000000</v>
      </c>
      <c r="M89" s="1" t="str">
        <f t="shared" si="75"/>
        <v>Test unit 13</v>
      </c>
      <c r="N89" s="1" t="str">
        <f t="shared" si="75"/>
        <v>Formation</v>
      </c>
      <c r="O89" s="1" t="str">
        <f t="shared" si="75"/>
        <v>Test domain 2</v>
      </c>
      <c r="P89" s="1" t="str">
        <f t="shared" si="75"/>
        <v>Sedimentary - Carbonate</v>
      </c>
      <c r="Q89" s="1" t="str">
        <f t="shared" si="75"/>
        <v>Intracontinental / Passive Margin</v>
      </c>
      <c r="R89" s="1" t="str">
        <f t="shared" si="75"/>
        <v>B</v>
      </c>
      <c r="S89" s="1" t="str">
        <f t="shared" si="75"/>
        <v>IC</v>
      </c>
      <c r="T89" s="6">
        <f t="shared" si="75"/>
        <v>0</v>
      </c>
      <c r="U89" s="1">
        <f t="shared" si="75"/>
        <v>-1617000000088</v>
      </c>
      <c r="V89" s="7">
        <f t="shared" si="56"/>
        <v>3</v>
      </c>
      <c r="W89" s="7">
        <f>F89+G89*B89+H89+K89+T89</f>
        <v>245</v>
      </c>
      <c r="X89" s="8">
        <f>J88*-1</f>
        <v>-2400</v>
      </c>
      <c r="Y89" s="1">
        <f>Y86</f>
        <v>-30</v>
      </c>
      <c r="Z89" s="1" t="str">
        <f>Z86</f>
        <v>ICB</v>
      </c>
      <c r="AA89" s="13" t="str">
        <f>AA86</f>
        <v>U-1617000000088</v>
      </c>
    </row>
    <row r="90" spans="1:27" ht="12.75">
      <c r="A90" s="1">
        <f>A86</f>
        <v>1</v>
      </c>
      <c r="B90" s="1">
        <f>B86</f>
        <v>2</v>
      </c>
      <c r="C90" s="1">
        <f>C86</f>
        <v>-88</v>
      </c>
      <c r="D90" s="1">
        <v>4</v>
      </c>
      <c r="E90" s="1">
        <f aca="true" t="shared" si="76" ref="E90:U90">E86</f>
        <v>1617</v>
      </c>
      <c r="F90" s="1">
        <f t="shared" si="76"/>
        <v>10</v>
      </c>
      <c r="G90" s="1">
        <f t="shared" si="76"/>
        <v>100</v>
      </c>
      <c r="H90" s="1">
        <f t="shared" si="76"/>
        <v>5</v>
      </c>
      <c r="I90" s="2">
        <f t="shared" si="76"/>
        <v>2380</v>
      </c>
      <c r="J90" s="2">
        <f t="shared" si="76"/>
        <v>2400</v>
      </c>
      <c r="K90" s="1">
        <f t="shared" si="76"/>
        <v>30</v>
      </c>
      <c r="L90" s="1">
        <f t="shared" si="76"/>
        <v>2380000000</v>
      </c>
      <c r="M90" s="1" t="str">
        <f t="shared" si="76"/>
        <v>Test unit 13</v>
      </c>
      <c r="N90" s="1" t="str">
        <f t="shared" si="76"/>
        <v>Formation</v>
      </c>
      <c r="O90" s="1" t="str">
        <f t="shared" si="76"/>
        <v>Test domain 2</v>
      </c>
      <c r="P90" s="1" t="str">
        <f t="shared" si="76"/>
        <v>Sedimentary - Carbonate</v>
      </c>
      <c r="Q90" s="1" t="str">
        <f t="shared" si="76"/>
        <v>Intracontinental / Passive Margin</v>
      </c>
      <c r="R90" s="1" t="str">
        <f t="shared" si="76"/>
        <v>B</v>
      </c>
      <c r="S90" s="1" t="str">
        <f t="shared" si="76"/>
        <v>IC</v>
      </c>
      <c r="T90" s="6">
        <f t="shared" si="76"/>
        <v>0</v>
      </c>
      <c r="U90" s="1">
        <f t="shared" si="76"/>
        <v>-1617000000088</v>
      </c>
      <c r="V90" s="7">
        <f t="shared" si="56"/>
        <v>4</v>
      </c>
      <c r="W90" s="7">
        <f>F90+G90*B90+H90+K90+T90</f>
        <v>245</v>
      </c>
      <c r="X90" s="8">
        <f>I90*-1</f>
        <v>-2380</v>
      </c>
      <c r="Y90" s="1">
        <f>Y86</f>
        <v>-30</v>
      </c>
      <c r="Z90" s="1" t="str">
        <f>Z86</f>
        <v>ICB</v>
      </c>
      <c r="AA90" s="13" t="str">
        <f>AA86</f>
        <v>U-1617000000088</v>
      </c>
    </row>
    <row r="91" spans="1:27" ht="12.75">
      <c r="A91" s="1">
        <f>A86</f>
        <v>1</v>
      </c>
      <c r="B91" s="1">
        <f>B86</f>
        <v>2</v>
      </c>
      <c r="C91" s="1">
        <f>C86</f>
        <v>-88</v>
      </c>
      <c r="D91" s="1">
        <v>5</v>
      </c>
      <c r="E91" s="1">
        <f aca="true" t="shared" si="77" ref="E91:U91">E86</f>
        <v>1617</v>
      </c>
      <c r="F91" s="1">
        <f t="shared" si="77"/>
        <v>10</v>
      </c>
      <c r="G91" s="1">
        <f t="shared" si="77"/>
        <v>100</v>
      </c>
      <c r="H91" s="1">
        <f t="shared" si="77"/>
        <v>5</v>
      </c>
      <c r="I91" s="2">
        <f t="shared" si="77"/>
        <v>2380</v>
      </c>
      <c r="J91" s="2">
        <f t="shared" si="77"/>
        <v>2400</v>
      </c>
      <c r="K91" s="1">
        <f t="shared" si="77"/>
        <v>30</v>
      </c>
      <c r="L91" s="1">
        <f t="shared" si="77"/>
        <v>2380000000</v>
      </c>
      <c r="M91" s="1" t="str">
        <f t="shared" si="77"/>
        <v>Test unit 13</v>
      </c>
      <c r="N91" s="1" t="str">
        <f t="shared" si="77"/>
        <v>Formation</v>
      </c>
      <c r="O91" s="1" t="str">
        <f t="shared" si="77"/>
        <v>Test domain 2</v>
      </c>
      <c r="P91" s="1" t="str">
        <f t="shared" si="77"/>
        <v>Sedimentary - Carbonate</v>
      </c>
      <c r="Q91" s="1" t="str">
        <f t="shared" si="77"/>
        <v>Intracontinental / Passive Margin</v>
      </c>
      <c r="R91" s="1" t="str">
        <f t="shared" si="77"/>
        <v>B</v>
      </c>
      <c r="S91" s="1" t="str">
        <f t="shared" si="77"/>
        <v>IC</v>
      </c>
      <c r="T91" s="6">
        <f t="shared" si="77"/>
        <v>0</v>
      </c>
      <c r="U91" s="1">
        <f t="shared" si="77"/>
        <v>-1617000000088</v>
      </c>
      <c r="V91" s="7">
        <f t="shared" si="56"/>
        <v>5</v>
      </c>
      <c r="W91" s="7">
        <f>F91+G91*B91+H91+T91</f>
        <v>215</v>
      </c>
      <c r="X91" s="8">
        <f>I91*-1</f>
        <v>-2380</v>
      </c>
      <c r="Y91" s="1">
        <f>Y86</f>
        <v>-30</v>
      </c>
      <c r="Z91" s="1" t="str">
        <f>Z86</f>
        <v>ICB</v>
      </c>
      <c r="AA91" s="13" t="str">
        <f>AA86</f>
        <v>U-1617000000088</v>
      </c>
    </row>
    <row r="92" spans="1:27" ht="13.5" customHeight="1" thickTop="1">
      <c r="A92" s="1">
        <v>1</v>
      </c>
      <c r="B92" s="1">
        <v>2</v>
      </c>
      <c r="C92" s="1">
        <v>-98</v>
      </c>
      <c r="D92" s="1">
        <v>0</v>
      </c>
      <c r="E92" s="1">
        <v>1617</v>
      </c>
      <c r="F92" s="1">
        <v>10</v>
      </c>
      <c r="G92" s="1">
        <v>100</v>
      </c>
      <c r="H92" s="1">
        <v>5</v>
      </c>
      <c r="I92" s="2">
        <v>2300</v>
      </c>
      <c r="J92" s="2">
        <v>2400</v>
      </c>
      <c r="K92" s="1">
        <v>45</v>
      </c>
      <c r="L92" s="6">
        <v>2300000000</v>
      </c>
      <c r="M92" s="3" t="s">
        <v>46</v>
      </c>
      <c r="N92" s="3" t="s">
        <v>19</v>
      </c>
      <c r="O92" s="3" t="s">
        <v>61</v>
      </c>
      <c r="P92" s="3" t="s">
        <v>70</v>
      </c>
      <c r="Q92" s="3" t="s">
        <v>74</v>
      </c>
      <c r="R92" s="3" t="s">
        <v>3</v>
      </c>
      <c r="S92" s="3" t="s">
        <v>14</v>
      </c>
      <c r="T92" s="6">
        <f>IF(R92="P",20,0)</f>
        <v>0</v>
      </c>
      <c r="U92" s="1">
        <f>SIGN(C92)*(ABS(C92)+E92*1000000000)</f>
        <v>-1617000000098</v>
      </c>
      <c r="V92" s="7">
        <f t="shared" si="56"/>
        <v>0</v>
      </c>
      <c r="W92" s="7">
        <f>F92+G92*B92+H92+T92</f>
        <v>215</v>
      </c>
      <c r="X92" s="8">
        <f>I92*-1</f>
        <v>-2300</v>
      </c>
      <c r="Y92" s="8">
        <f>K92*-1</f>
        <v>-45</v>
      </c>
      <c r="Z92" s="8" t="str">
        <f>CONCATENATE(S92,R92)</f>
        <v>ICM</v>
      </c>
      <c r="AA92" s="9" t="str">
        <f>CONCATENATE("U",U92)</f>
        <v>U-1617000000098</v>
      </c>
    </row>
    <row r="93" spans="1:27" ht="12.75">
      <c r="A93" s="1">
        <f>A92</f>
        <v>1</v>
      </c>
      <c r="B93" s="1">
        <f>B92</f>
        <v>2</v>
      </c>
      <c r="C93" s="1">
        <f>C92</f>
        <v>-98</v>
      </c>
      <c r="D93" s="1">
        <v>1</v>
      </c>
      <c r="E93" s="1">
        <f aca="true" t="shared" si="78" ref="E93:U93">E92</f>
        <v>1617</v>
      </c>
      <c r="F93" s="1">
        <f t="shared" si="78"/>
        <v>10</v>
      </c>
      <c r="G93" s="1">
        <f t="shared" si="78"/>
        <v>100</v>
      </c>
      <c r="H93" s="1">
        <f t="shared" si="78"/>
        <v>5</v>
      </c>
      <c r="I93" s="2">
        <f t="shared" si="78"/>
        <v>2300</v>
      </c>
      <c r="J93" s="2">
        <f t="shared" si="78"/>
        <v>2400</v>
      </c>
      <c r="K93" s="1">
        <f t="shared" si="78"/>
        <v>45</v>
      </c>
      <c r="L93" s="1">
        <f t="shared" si="78"/>
        <v>2300000000</v>
      </c>
      <c r="M93" s="1" t="str">
        <f t="shared" si="78"/>
        <v>Test unit 3</v>
      </c>
      <c r="N93" s="1" t="str">
        <f t="shared" si="78"/>
        <v>Group</v>
      </c>
      <c r="O93" s="1" t="str">
        <f t="shared" si="78"/>
        <v>Test domain 2</v>
      </c>
      <c r="P93" s="1" t="str">
        <f t="shared" si="78"/>
        <v>Mixed / Not applicable</v>
      </c>
      <c r="Q93" s="1" t="str">
        <f t="shared" si="78"/>
        <v>Intracontinental / Passive Margin</v>
      </c>
      <c r="R93" s="1" t="str">
        <f t="shared" si="78"/>
        <v>M</v>
      </c>
      <c r="S93" s="1" t="str">
        <f t="shared" si="78"/>
        <v>IC</v>
      </c>
      <c r="T93" s="6">
        <f t="shared" si="78"/>
        <v>0</v>
      </c>
      <c r="U93" s="1">
        <f t="shared" si="78"/>
        <v>-1617000000098</v>
      </c>
      <c r="V93" s="7">
        <f t="shared" si="56"/>
        <v>1</v>
      </c>
      <c r="W93" s="7">
        <f>F93+G93*B93+H93+T93</f>
        <v>215</v>
      </c>
      <c r="X93" s="8">
        <f>I93*-1</f>
        <v>-2300</v>
      </c>
      <c r="Y93" s="1">
        <f>Y92</f>
        <v>-45</v>
      </c>
      <c r="Z93" s="1" t="str">
        <f>Z92</f>
        <v>ICM</v>
      </c>
      <c r="AA93" s="13" t="str">
        <f>AA92</f>
        <v>U-1617000000098</v>
      </c>
    </row>
    <row r="94" spans="1:27" ht="12.75">
      <c r="A94" s="1">
        <f>A92</f>
        <v>1</v>
      </c>
      <c r="B94" s="1">
        <f>B92</f>
        <v>2</v>
      </c>
      <c r="C94" s="1">
        <f>C92</f>
        <v>-98</v>
      </c>
      <c r="D94" s="1">
        <v>2</v>
      </c>
      <c r="E94" s="1">
        <f aca="true" t="shared" si="79" ref="E94:U94">E92</f>
        <v>1617</v>
      </c>
      <c r="F94" s="1">
        <f t="shared" si="79"/>
        <v>10</v>
      </c>
      <c r="G94" s="1">
        <f t="shared" si="79"/>
        <v>100</v>
      </c>
      <c r="H94" s="1">
        <f t="shared" si="79"/>
        <v>5</v>
      </c>
      <c r="I94" s="2">
        <f t="shared" si="79"/>
        <v>2300</v>
      </c>
      <c r="J94" s="2">
        <f t="shared" si="79"/>
        <v>2400</v>
      </c>
      <c r="K94" s="1">
        <f t="shared" si="79"/>
        <v>45</v>
      </c>
      <c r="L94" s="1">
        <f t="shared" si="79"/>
        <v>2300000000</v>
      </c>
      <c r="M94" s="1" t="str">
        <f t="shared" si="79"/>
        <v>Test unit 3</v>
      </c>
      <c r="N94" s="1" t="str">
        <f t="shared" si="79"/>
        <v>Group</v>
      </c>
      <c r="O94" s="1" t="str">
        <f t="shared" si="79"/>
        <v>Test domain 2</v>
      </c>
      <c r="P94" s="1" t="str">
        <f t="shared" si="79"/>
        <v>Mixed / Not applicable</v>
      </c>
      <c r="Q94" s="1" t="str">
        <f t="shared" si="79"/>
        <v>Intracontinental / Passive Margin</v>
      </c>
      <c r="R94" s="1" t="str">
        <f t="shared" si="79"/>
        <v>M</v>
      </c>
      <c r="S94" s="1" t="str">
        <f t="shared" si="79"/>
        <v>IC</v>
      </c>
      <c r="T94" s="6">
        <f t="shared" si="79"/>
        <v>0</v>
      </c>
      <c r="U94" s="1">
        <f t="shared" si="79"/>
        <v>-1617000000098</v>
      </c>
      <c r="V94" s="7">
        <f t="shared" si="56"/>
        <v>2</v>
      </c>
      <c r="W94" s="7">
        <f>F94+G94*B94+H94+T94</f>
        <v>215</v>
      </c>
      <c r="X94" s="8">
        <f>J94*-1</f>
        <v>-2400</v>
      </c>
      <c r="Y94" s="1">
        <f>Y92</f>
        <v>-45</v>
      </c>
      <c r="Z94" s="1" t="str">
        <f>Z92</f>
        <v>ICM</v>
      </c>
      <c r="AA94" s="13" t="str">
        <f>AA92</f>
        <v>U-1617000000098</v>
      </c>
    </row>
    <row r="95" spans="1:27" ht="12.75">
      <c r="A95" s="1">
        <f>A92</f>
        <v>1</v>
      </c>
      <c r="B95" s="1">
        <f>B92</f>
        <v>2</v>
      </c>
      <c r="C95" s="1">
        <f>C92</f>
        <v>-98</v>
      </c>
      <c r="D95" s="1">
        <v>3</v>
      </c>
      <c r="E95" s="1">
        <f aca="true" t="shared" si="80" ref="E95:U95">E92</f>
        <v>1617</v>
      </c>
      <c r="F95" s="1">
        <f t="shared" si="80"/>
        <v>10</v>
      </c>
      <c r="G95" s="1">
        <f t="shared" si="80"/>
        <v>100</v>
      </c>
      <c r="H95" s="1">
        <f t="shared" si="80"/>
        <v>5</v>
      </c>
      <c r="I95" s="2">
        <f t="shared" si="80"/>
        <v>2300</v>
      </c>
      <c r="J95" s="2">
        <f t="shared" si="80"/>
        <v>2400</v>
      </c>
      <c r="K95" s="1">
        <f t="shared" si="80"/>
        <v>45</v>
      </c>
      <c r="L95" s="1">
        <f t="shared" si="80"/>
        <v>2300000000</v>
      </c>
      <c r="M95" s="1" t="str">
        <f t="shared" si="80"/>
        <v>Test unit 3</v>
      </c>
      <c r="N95" s="1" t="str">
        <f t="shared" si="80"/>
        <v>Group</v>
      </c>
      <c r="O95" s="1" t="str">
        <f t="shared" si="80"/>
        <v>Test domain 2</v>
      </c>
      <c r="P95" s="1" t="str">
        <f t="shared" si="80"/>
        <v>Mixed / Not applicable</v>
      </c>
      <c r="Q95" s="1" t="str">
        <f t="shared" si="80"/>
        <v>Intracontinental / Passive Margin</v>
      </c>
      <c r="R95" s="1" t="str">
        <f t="shared" si="80"/>
        <v>M</v>
      </c>
      <c r="S95" s="1" t="str">
        <f t="shared" si="80"/>
        <v>IC</v>
      </c>
      <c r="T95" s="6">
        <f t="shared" si="80"/>
        <v>0</v>
      </c>
      <c r="U95" s="1">
        <f t="shared" si="80"/>
        <v>-1617000000098</v>
      </c>
      <c r="V95" s="7">
        <f t="shared" si="56"/>
        <v>3</v>
      </c>
      <c r="W95" s="7">
        <f>F95+G95*B95+H95+K95+T95</f>
        <v>260</v>
      </c>
      <c r="X95" s="8">
        <f>J94*-1</f>
        <v>-2400</v>
      </c>
      <c r="Y95" s="1">
        <f>Y92</f>
        <v>-45</v>
      </c>
      <c r="Z95" s="1" t="str">
        <f>Z92</f>
        <v>ICM</v>
      </c>
      <c r="AA95" s="13" t="str">
        <f>AA92</f>
        <v>U-1617000000098</v>
      </c>
    </row>
    <row r="96" spans="1:27" ht="12.75">
      <c r="A96" s="1">
        <f>A92</f>
        <v>1</v>
      </c>
      <c r="B96" s="1">
        <f>B92</f>
        <v>2</v>
      </c>
      <c r="C96" s="1">
        <f>C92</f>
        <v>-98</v>
      </c>
      <c r="D96" s="1">
        <v>4</v>
      </c>
      <c r="E96" s="1">
        <f aca="true" t="shared" si="81" ref="E96:U96">E92</f>
        <v>1617</v>
      </c>
      <c r="F96" s="1">
        <f t="shared" si="81"/>
        <v>10</v>
      </c>
      <c r="G96" s="1">
        <f t="shared" si="81"/>
        <v>100</v>
      </c>
      <c r="H96" s="1">
        <f t="shared" si="81"/>
        <v>5</v>
      </c>
      <c r="I96" s="2">
        <f t="shared" si="81"/>
        <v>2300</v>
      </c>
      <c r="J96" s="2">
        <f t="shared" si="81"/>
        <v>2400</v>
      </c>
      <c r="K96" s="1">
        <f t="shared" si="81"/>
        <v>45</v>
      </c>
      <c r="L96" s="1">
        <f t="shared" si="81"/>
        <v>2300000000</v>
      </c>
      <c r="M96" s="1" t="str">
        <f t="shared" si="81"/>
        <v>Test unit 3</v>
      </c>
      <c r="N96" s="1" t="str">
        <f t="shared" si="81"/>
        <v>Group</v>
      </c>
      <c r="O96" s="1" t="str">
        <f t="shared" si="81"/>
        <v>Test domain 2</v>
      </c>
      <c r="P96" s="1" t="str">
        <f t="shared" si="81"/>
        <v>Mixed / Not applicable</v>
      </c>
      <c r="Q96" s="1" t="str">
        <f t="shared" si="81"/>
        <v>Intracontinental / Passive Margin</v>
      </c>
      <c r="R96" s="1" t="str">
        <f t="shared" si="81"/>
        <v>M</v>
      </c>
      <c r="S96" s="1" t="str">
        <f t="shared" si="81"/>
        <v>IC</v>
      </c>
      <c r="T96" s="6">
        <f t="shared" si="81"/>
        <v>0</v>
      </c>
      <c r="U96" s="1">
        <f t="shared" si="81"/>
        <v>-1617000000098</v>
      </c>
      <c r="V96" s="7">
        <f t="shared" si="56"/>
        <v>4</v>
      </c>
      <c r="W96" s="7">
        <f>F96+G96*B96+H96+K96+T96</f>
        <v>260</v>
      </c>
      <c r="X96" s="8">
        <f>I96*-1</f>
        <v>-2300</v>
      </c>
      <c r="Y96" s="1">
        <f>Y92</f>
        <v>-45</v>
      </c>
      <c r="Z96" s="1" t="str">
        <f>Z92</f>
        <v>ICM</v>
      </c>
      <c r="AA96" s="13" t="str">
        <f>AA92</f>
        <v>U-1617000000098</v>
      </c>
    </row>
    <row r="97" spans="1:27" ht="12.75">
      <c r="A97" s="1">
        <f>A92</f>
        <v>1</v>
      </c>
      <c r="B97" s="1">
        <f>B92</f>
        <v>2</v>
      </c>
      <c r="C97" s="1">
        <f>C92</f>
        <v>-98</v>
      </c>
      <c r="D97" s="1">
        <v>5</v>
      </c>
      <c r="E97" s="1">
        <f aca="true" t="shared" si="82" ref="E97:U97">E92</f>
        <v>1617</v>
      </c>
      <c r="F97" s="1">
        <f t="shared" si="82"/>
        <v>10</v>
      </c>
      <c r="G97" s="1">
        <f t="shared" si="82"/>
        <v>100</v>
      </c>
      <c r="H97" s="1">
        <f t="shared" si="82"/>
        <v>5</v>
      </c>
      <c r="I97" s="2">
        <f t="shared" si="82"/>
        <v>2300</v>
      </c>
      <c r="J97" s="2">
        <f t="shared" si="82"/>
        <v>2400</v>
      </c>
      <c r="K97" s="1">
        <f t="shared" si="82"/>
        <v>45</v>
      </c>
      <c r="L97" s="1">
        <f t="shared" si="82"/>
        <v>2300000000</v>
      </c>
      <c r="M97" s="1" t="str">
        <f t="shared" si="82"/>
        <v>Test unit 3</v>
      </c>
      <c r="N97" s="1" t="str">
        <f t="shared" si="82"/>
        <v>Group</v>
      </c>
      <c r="O97" s="1" t="str">
        <f t="shared" si="82"/>
        <v>Test domain 2</v>
      </c>
      <c r="P97" s="1" t="str">
        <f t="shared" si="82"/>
        <v>Mixed / Not applicable</v>
      </c>
      <c r="Q97" s="1" t="str">
        <f t="shared" si="82"/>
        <v>Intracontinental / Passive Margin</v>
      </c>
      <c r="R97" s="1" t="str">
        <f t="shared" si="82"/>
        <v>M</v>
      </c>
      <c r="S97" s="1" t="str">
        <f t="shared" si="82"/>
        <v>IC</v>
      </c>
      <c r="T97" s="6">
        <f t="shared" si="82"/>
        <v>0</v>
      </c>
      <c r="U97" s="1">
        <f t="shared" si="82"/>
        <v>-1617000000098</v>
      </c>
      <c r="V97" s="7">
        <f t="shared" si="56"/>
        <v>5</v>
      </c>
      <c r="W97" s="7">
        <f>F97+G97*B97+H97+T97</f>
        <v>215</v>
      </c>
      <c r="X97" s="8">
        <f>I97*-1</f>
        <v>-2300</v>
      </c>
      <c r="Y97" s="1">
        <f>Y92</f>
        <v>-45</v>
      </c>
      <c r="Z97" s="1" t="str">
        <f>Z92</f>
        <v>ICM</v>
      </c>
      <c r="AA97" s="13" t="str">
        <f>AA92</f>
        <v>U-1617000000098</v>
      </c>
    </row>
    <row r="98" spans="1:27" ht="13.5" customHeight="1" thickTop="1">
      <c r="A98" s="1">
        <v>1</v>
      </c>
      <c r="B98" s="1">
        <v>3</v>
      </c>
      <c r="C98" s="1">
        <v>-87</v>
      </c>
      <c r="D98" s="1">
        <v>0</v>
      </c>
      <c r="E98" s="1">
        <v>1618</v>
      </c>
      <c r="F98" s="1">
        <v>10</v>
      </c>
      <c r="G98" s="1">
        <v>100</v>
      </c>
      <c r="H98" s="1">
        <v>5</v>
      </c>
      <c r="I98" s="2">
        <v>2220</v>
      </c>
      <c r="J98" s="2">
        <v>2280</v>
      </c>
      <c r="K98" s="1">
        <v>30</v>
      </c>
      <c r="L98" s="6">
        <v>2220000000</v>
      </c>
      <c r="M98" s="3" t="s">
        <v>58</v>
      </c>
      <c r="N98" s="3" t="s">
        <v>31</v>
      </c>
      <c r="O98" s="3" t="s">
        <v>62</v>
      </c>
      <c r="P98" s="3" t="s">
        <v>30</v>
      </c>
      <c r="Q98" s="3" t="s">
        <v>74</v>
      </c>
      <c r="R98" s="3" t="s">
        <v>7</v>
      </c>
      <c r="S98" s="3" t="s">
        <v>14</v>
      </c>
      <c r="T98" s="6">
        <f>IF(R98="P",20,0)</f>
        <v>0</v>
      </c>
      <c r="U98" s="1">
        <f>SIGN(C98)*(ABS(C98)+E98*1000000000)</f>
        <v>-1618000000087</v>
      </c>
      <c r="V98" s="7">
        <f aca="true" t="shared" si="83" ref="V98:V109">D98</f>
        <v>0</v>
      </c>
      <c r="W98" s="7">
        <f>F98+G98*B98+H98+T98</f>
        <v>315</v>
      </c>
      <c r="X98" s="8">
        <f>I98*-1</f>
        <v>-2220</v>
      </c>
      <c r="Y98" s="8">
        <f>K98*-1</f>
        <v>-30</v>
      </c>
      <c r="Z98" s="8" t="str">
        <f>CONCATENATE(S98,R98)</f>
        <v>ICV</v>
      </c>
      <c r="AA98" s="9" t="str">
        <f>CONCATENATE("U",U98)</f>
        <v>U-1618000000087</v>
      </c>
    </row>
    <row r="99" spans="1:27" ht="12.75">
      <c r="A99" s="1">
        <f>A98</f>
        <v>1</v>
      </c>
      <c r="B99" s="1">
        <f>B98</f>
        <v>3</v>
      </c>
      <c r="C99" s="1">
        <f>C98</f>
        <v>-87</v>
      </c>
      <c r="D99" s="1">
        <v>1</v>
      </c>
      <c r="E99" s="1">
        <f aca="true" t="shared" si="84" ref="E99:U99">E98</f>
        <v>1618</v>
      </c>
      <c r="F99" s="1">
        <f t="shared" si="84"/>
        <v>10</v>
      </c>
      <c r="G99" s="1">
        <f t="shared" si="84"/>
        <v>100</v>
      </c>
      <c r="H99" s="1">
        <f t="shared" si="84"/>
        <v>5</v>
      </c>
      <c r="I99" s="2">
        <f t="shared" si="84"/>
        <v>2220</v>
      </c>
      <c r="J99" s="2">
        <f t="shared" si="84"/>
        <v>2280</v>
      </c>
      <c r="K99" s="1">
        <f t="shared" si="84"/>
        <v>30</v>
      </c>
      <c r="L99" s="1">
        <f t="shared" si="84"/>
        <v>2220000000</v>
      </c>
      <c r="M99" s="1" t="str">
        <f t="shared" si="84"/>
        <v>Test unit 14</v>
      </c>
      <c r="N99" s="1" t="str">
        <f t="shared" si="84"/>
        <v>Formation</v>
      </c>
      <c r="O99" s="1" t="str">
        <f t="shared" si="84"/>
        <v>Test domain 3</v>
      </c>
      <c r="P99" s="1" t="str">
        <f t="shared" si="84"/>
        <v>Volcanic</v>
      </c>
      <c r="Q99" s="1" t="str">
        <f t="shared" si="84"/>
        <v>Intracontinental / Passive Margin</v>
      </c>
      <c r="R99" s="1" t="str">
        <f t="shared" si="84"/>
        <v>V</v>
      </c>
      <c r="S99" s="1" t="str">
        <f t="shared" si="84"/>
        <v>IC</v>
      </c>
      <c r="T99" s="6">
        <f t="shared" si="84"/>
        <v>0</v>
      </c>
      <c r="U99" s="1">
        <f t="shared" si="84"/>
        <v>-1618000000087</v>
      </c>
      <c r="V99" s="7">
        <f t="shared" si="83"/>
        <v>1</v>
      </c>
      <c r="W99" s="7">
        <f>F99+G99*B99+H99+T99</f>
        <v>315</v>
      </c>
      <c r="X99" s="8">
        <f>I99*-1</f>
        <v>-2220</v>
      </c>
      <c r="Y99" s="1">
        <f>Y98</f>
        <v>-30</v>
      </c>
      <c r="Z99" s="1" t="str">
        <f>Z98</f>
        <v>ICV</v>
      </c>
      <c r="AA99" s="13" t="str">
        <f>AA98</f>
        <v>U-1618000000087</v>
      </c>
    </row>
    <row r="100" spans="1:27" ht="12.75">
      <c r="A100" s="1">
        <f>A98</f>
        <v>1</v>
      </c>
      <c r="B100" s="1">
        <f>B98</f>
        <v>3</v>
      </c>
      <c r="C100" s="1">
        <f>C98</f>
        <v>-87</v>
      </c>
      <c r="D100" s="1">
        <v>2</v>
      </c>
      <c r="E100" s="1">
        <f aca="true" t="shared" si="85" ref="E100:U100">E98</f>
        <v>1618</v>
      </c>
      <c r="F100" s="1">
        <f t="shared" si="85"/>
        <v>10</v>
      </c>
      <c r="G100" s="1">
        <f t="shared" si="85"/>
        <v>100</v>
      </c>
      <c r="H100" s="1">
        <f t="shared" si="85"/>
        <v>5</v>
      </c>
      <c r="I100" s="2">
        <f t="shared" si="85"/>
        <v>2220</v>
      </c>
      <c r="J100" s="2">
        <f t="shared" si="85"/>
        <v>2280</v>
      </c>
      <c r="K100" s="1">
        <f t="shared" si="85"/>
        <v>30</v>
      </c>
      <c r="L100" s="1">
        <f t="shared" si="85"/>
        <v>2220000000</v>
      </c>
      <c r="M100" s="1" t="str">
        <f t="shared" si="85"/>
        <v>Test unit 14</v>
      </c>
      <c r="N100" s="1" t="str">
        <f t="shared" si="85"/>
        <v>Formation</v>
      </c>
      <c r="O100" s="1" t="str">
        <f t="shared" si="85"/>
        <v>Test domain 3</v>
      </c>
      <c r="P100" s="1" t="str">
        <f t="shared" si="85"/>
        <v>Volcanic</v>
      </c>
      <c r="Q100" s="1" t="str">
        <f t="shared" si="85"/>
        <v>Intracontinental / Passive Margin</v>
      </c>
      <c r="R100" s="1" t="str">
        <f t="shared" si="85"/>
        <v>V</v>
      </c>
      <c r="S100" s="1" t="str">
        <f t="shared" si="85"/>
        <v>IC</v>
      </c>
      <c r="T100" s="6">
        <f t="shared" si="85"/>
        <v>0</v>
      </c>
      <c r="U100" s="1">
        <f t="shared" si="85"/>
        <v>-1618000000087</v>
      </c>
      <c r="V100" s="7">
        <f t="shared" si="83"/>
        <v>2</v>
      </c>
      <c r="W100" s="7">
        <f>F100+G100*B100+H100+T100</f>
        <v>315</v>
      </c>
      <c r="X100" s="8">
        <f>J100*-1</f>
        <v>-2280</v>
      </c>
      <c r="Y100" s="1">
        <f>Y98</f>
        <v>-30</v>
      </c>
      <c r="Z100" s="1" t="str">
        <f>Z98</f>
        <v>ICV</v>
      </c>
      <c r="AA100" s="13" t="str">
        <f>AA98</f>
        <v>U-1618000000087</v>
      </c>
    </row>
    <row r="101" spans="1:27" ht="12.75">
      <c r="A101" s="1">
        <f>A98</f>
        <v>1</v>
      </c>
      <c r="B101" s="1">
        <f>B98</f>
        <v>3</v>
      </c>
      <c r="C101" s="1">
        <f>C98</f>
        <v>-87</v>
      </c>
      <c r="D101" s="1">
        <v>3</v>
      </c>
      <c r="E101" s="1">
        <f aca="true" t="shared" si="86" ref="E101:U101">E98</f>
        <v>1618</v>
      </c>
      <c r="F101" s="1">
        <f t="shared" si="86"/>
        <v>10</v>
      </c>
      <c r="G101" s="1">
        <f t="shared" si="86"/>
        <v>100</v>
      </c>
      <c r="H101" s="1">
        <f t="shared" si="86"/>
        <v>5</v>
      </c>
      <c r="I101" s="2">
        <f t="shared" si="86"/>
        <v>2220</v>
      </c>
      <c r="J101" s="2">
        <f t="shared" si="86"/>
        <v>2280</v>
      </c>
      <c r="K101" s="1">
        <f t="shared" si="86"/>
        <v>30</v>
      </c>
      <c r="L101" s="1">
        <f t="shared" si="86"/>
        <v>2220000000</v>
      </c>
      <c r="M101" s="1" t="str">
        <f t="shared" si="86"/>
        <v>Test unit 14</v>
      </c>
      <c r="N101" s="1" t="str">
        <f t="shared" si="86"/>
        <v>Formation</v>
      </c>
      <c r="O101" s="1" t="str">
        <f t="shared" si="86"/>
        <v>Test domain 3</v>
      </c>
      <c r="P101" s="1" t="str">
        <f t="shared" si="86"/>
        <v>Volcanic</v>
      </c>
      <c r="Q101" s="1" t="str">
        <f t="shared" si="86"/>
        <v>Intracontinental / Passive Margin</v>
      </c>
      <c r="R101" s="1" t="str">
        <f t="shared" si="86"/>
        <v>V</v>
      </c>
      <c r="S101" s="1" t="str">
        <f t="shared" si="86"/>
        <v>IC</v>
      </c>
      <c r="T101" s="6">
        <f t="shared" si="86"/>
        <v>0</v>
      </c>
      <c r="U101" s="1">
        <f t="shared" si="86"/>
        <v>-1618000000087</v>
      </c>
      <c r="V101" s="7">
        <f t="shared" si="83"/>
        <v>3</v>
      </c>
      <c r="W101" s="7">
        <f>F101+G101*B101+H101+K101+T101</f>
        <v>345</v>
      </c>
      <c r="X101" s="8">
        <f>J100*-1</f>
        <v>-2280</v>
      </c>
      <c r="Y101" s="1">
        <f>Y98</f>
        <v>-30</v>
      </c>
      <c r="Z101" s="1" t="str">
        <f>Z98</f>
        <v>ICV</v>
      </c>
      <c r="AA101" s="13" t="str">
        <f>AA98</f>
        <v>U-1618000000087</v>
      </c>
    </row>
    <row r="102" spans="1:27" ht="12.75">
      <c r="A102" s="1">
        <f>A98</f>
        <v>1</v>
      </c>
      <c r="B102" s="1">
        <f>B98</f>
        <v>3</v>
      </c>
      <c r="C102" s="1">
        <f>C98</f>
        <v>-87</v>
      </c>
      <c r="D102" s="1">
        <v>4</v>
      </c>
      <c r="E102" s="1">
        <f aca="true" t="shared" si="87" ref="E102:U102">E98</f>
        <v>1618</v>
      </c>
      <c r="F102" s="1">
        <f t="shared" si="87"/>
        <v>10</v>
      </c>
      <c r="G102" s="1">
        <f t="shared" si="87"/>
        <v>100</v>
      </c>
      <c r="H102" s="1">
        <f t="shared" si="87"/>
        <v>5</v>
      </c>
      <c r="I102" s="2">
        <f t="shared" si="87"/>
        <v>2220</v>
      </c>
      <c r="J102" s="2">
        <f t="shared" si="87"/>
        <v>2280</v>
      </c>
      <c r="K102" s="1">
        <f t="shared" si="87"/>
        <v>30</v>
      </c>
      <c r="L102" s="1">
        <f t="shared" si="87"/>
        <v>2220000000</v>
      </c>
      <c r="M102" s="1" t="str">
        <f t="shared" si="87"/>
        <v>Test unit 14</v>
      </c>
      <c r="N102" s="1" t="str">
        <f t="shared" si="87"/>
        <v>Formation</v>
      </c>
      <c r="O102" s="1" t="str">
        <f t="shared" si="87"/>
        <v>Test domain 3</v>
      </c>
      <c r="P102" s="1" t="str">
        <f t="shared" si="87"/>
        <v>Volcanic</v>
      </c>
      <c r="Q102" s="1" t="str">
        <f t="shared" si="87"/>
        <v>Intracontinental / Passive Margin</v>
      </c>
      <c r="R102" s="1" t="str">
        <f t="shared" si="87"/>
        <v>V</v>
      </c>
      <c r="S102" s="1" t="str">
        <f t="shared" si="87"/>
        <v>IC</v>
      </c>
      <c r="T102" s="6">
        <f t="shared" si="87"/>
        <v>0</v>
      </c>
      <c r="U102" s="1">
        <f t="shared" si="87"/>
        <v>-1618000000087</v>
      </c>
      <c r="V102" s="7">
        <f t="shared" si="83"/>
        <v>4</v>
      </c>
      <c r="W102" s="7">
        <f>F102+G102*B102+H102+K102+T102</f>
        <v>345</v>
      </c>
      <c r="X102" s="8">
        <f>I102*-1</f>
        <v>-2220</v>
      </c>
      <c r="Y102" s="1">
        <f>Y98</f>
        <v>-30</v>
      </c>
      <c r="Z102" s="1" t="str">
        <f>Z98</f>
        <v>ICV</v>
      </c>
      <c r="AA102" s="13" t="str">
        <f>AA98</f>
        <v>U-1618000000087</v>
      </c>
    </row>
    <row r="103" spans="1:27" ht="12.75">
      <c r="A103" s="1">
        <f>A98</f>
        <v>1</v>
      </c>
      <c r="B103" s="1">
        <f>B98</f>
        <v>3</v>
      </c>
      <c r="C103" s="1">
        <f>C98</f>
        <v>-87</v>
      </c>
      <c r="D103" s="1">
        <v>5</v>
      </c>
      <c r="E103" s="1">
        <f aca="true" t="shared" si="88" ref="E103:U103">E98</f>
        <v>1618</v>
      </c>
      <c r="F103" s="1">
        <f t="shared" si="88"/>
        <v>10</v>
      </c>
      <c r="G103" s="1">
        <f t="shared" si="88"/>
        <v>100</v>
      </c>
      <c r="H103" s="1">
        <f t="shared" si="88"/>
        <v>5</v>
      </c>
      <c r="I103" s="2">
        <f t="shared" si="88"/>
        <v>2220</v>
      </c>
      <c r="J103" s="2">
        <f t="shared" si="88"/>
        <v>2280</v>
      </c>
      <c r="K103" s="1">
        <f t="shared" si="88"/>
        <v>30</v>
      </c>
      <c r="L103" s="1">
        <f t="shared" si="88"/>
        <v>2220000000</v>
      </c>
      <c r="M103" s="1" t="str">
        <f t="shared" si="88"/>
        <v>Test unit 14</v>
      </c>
      <c r="N103" s="1" t="str">
        <f t="shared" si="88"/>
        <v>Formation</v>
      </c>
      <c r="O103" s="1" t="str">
        <f t="shared" si="88"/>
        <v>Test domain 3</v>
      </c>
      <c r="P103" s="1" t="str">
        <f t="shared" si="88"/>
        <v>Volcanic</v>
      </c>
      <c r="Q103" s="1" t="str">
        <f t="shared" si="88"/>
        <v>Intracontinental / Passive Margin</v>
      </c>
      <c r="R103" s="1" t="str">
        <f t="shared" si="88"/>
        <v>V</v>
      </c>
      <c r="S103" s="1" t="str">
        <f t="shared" si="88"/>
        <v>IC</v>
      </c>
      <c r="T103" s="6">
        <f t="shared" si="88"/>
        <v>0</v>
      </c>
      <c r="U103" s="1">
        <f t="shared" si="88"/>
        <v>-1618000000087</v>
      </c>
      <c r="V103" s="7">
        <f t="shared" si="83"/>
        <v>5</v>
      </c>
      <c r="W103" s="7">
        <f>F103+G103*B103+H103+T103</f>
        <v>315</v>
      </c>
      <c r="X103" s="8">
        <f>I103*-1</f>
        <v>-2220</v>
      </c>
      <c r="Y103" s="1">
        <f>Y98</f>
        <v>-30</v>
      </c>
      <c r="Z103" s="1" t="str">
        <f>Z98</f>
        <v>ICV</v>
      </c>
      <c r="AA103" s="13" t="str">
        <f>AA98</f>
        <v>U-1618000000087</v>
      </c>
    </row>
    <row r="104" spans="1:27" ht="13.5" customHeight="1" thickTop="1">
      <c r="A104" s="1">
        <v>1</v>
      </c>
      <c r="B104" s="1">
        <v>3</v>
      </c>
      <c r="C104" s="1">
        <v>-90</v>
      </c>
      <c r="D104" s="1">
        <v>0</v>
      </c>
      <c r="E104" s="1">
        <v>1618</v>
      </c>
      <c r="F104" s="1">
        <v>10</v>
      </c>
      <c r="G104" s="1">
        <v>100</v>
      </c>
      <c r="H104" s="1">
        <v>5</v>
      </c>
      <c r="I104" s="2">
        <v>2300</v>
      </c>
      <c r="J104" s="2">
        <v>2340</v>
      </c>
      <c r="K104" s="1">
        <v>30</v>
      </c>
      <c r="L104" s="6">
        <v>2300000000</v>
      </c>
      <c r="M104" s="3" t="s">
        <v>55</v>
      </c>
      <c r="N104" s="3" t="s">
        <v>31</v>
      </c>
      <c r="O104" s="3" t="s">
        <v>62</v>
      </c>
      <c r="P104" s="3" t="s">
        <v>69</v>
      </c>
      <c r="Q104" s="3" t="s">
        <v>74</v>
      </c>
      <c r="R104" s="3" t="s">
        <v>2</v>
      </c>
      <c r="S104" s="3" t="s">
        <v>14</v>
      </c>
      <c r="T104" s="6">
        <f>IF(R104="P",20,0)</f>
        <v>0</v>
      </c>
      <c r="U104" s="1">
        <f>SIGN(C104)*(ABS(C104)+E104*1000000000)</f>
        <v>-1618000000090</v>
      </c>
      <c r="V104" s="7">
        <f t="shared" si="83"/>
        <v>0</v>
      </c>
      <c r="W104" s="7">
        <f>F104+G104*B104+H104+T104</f>
        <v>315</v>
      </c>
      <c r="X104" s="8">
        <f>I104*-1</f>
        <v>-2300</v>
      </c>
      <c r="Y104" s="8">
        <f>K104*-1</f>
        <v>-30</v>
      </c>
      <c r="Z104" s="8" t="str">
        <f>CONCATENATE(S104,R104)</f>
        <v>ICL</v>
      </c>
      <c r="AA104" s="9" t="str">
        <f>CONCATENATE("U",U104)</f>
        <v>U-1618000000090</v>
      </c>
    </row>
    <row r="105" spans="1:27" ht="12.75">
      <c r="A105" s="1">
        <f>A104</f>
        <v>1</v>
      </c>
      <c r="B105" s="1">
        <f>B104</f>
        <v>3</v>
      </c>
      <c r="C105" s="1">
        <f>C104</f>
        <v>-90</v>
      </c>
      <c r="D105" s="1">
        <v>1</v>
      </c>
      <c r="E105" s="1">
        <f aca="true" t="shared" si="89" ref="E105:U105">E104</f>
        <v>1618</v>
      </c>
      <c r="F105" s="1">
        <f t="shared" si="89"/>
        <v>10</v>
      </c>
      <c r="G105" s="1">
        <f t="shared" si="89"/>
        <v>100</v>
      </c>
      <c r="H105" s="1">
        <f t="shared" si="89"/>
        <v>5</v>
      </c>
      <c r="I105" s="2">
        <f t="shared" si="89"/>
        <v>2300</v>
      </c>
      <c r="J105" s="2">
        <f t="shared" si="89"/>
        <v>2340</v>
      </c>
      <c r="K105" s="1">
        <f t="shared" si="89"/>
        <v>30</v>
      </c>
      <c r="L105" s="1">
        <f t="shared" si="89"/>
        <v>2300000000</v>
      </c>
      <c r="M105" s="1" t="str">
        <f t="shared" si="89"/>
        <v>Test unit 11</v>
      </c>
      <c r="N105" s="1" t="str">
        <f t="shared" si="89"/>
        <v>Formation</v>
      </c>
      <c r="O105" s="1" t="str">
        <f t="shared" si="89"/>
        <v>Test domain 3</v>
      </c>
      <c r="P105" s="1" t="str">
        <f t="shared" si="89"/>
        <v>Sedimentary - Clastic</v>
      </c>
      <c r="Q105" s="1" t="str">
        <f t="shared" si="89"/>
        <v>Intracontinental / Passive Margin</v>
      </c>
      <c r="R105" s="1" t="str">
        <f t="shared" si="89"/>
        <v>L</v>
      </c>
      <c r="S105" s="1" t="str">
        <f t="shared" si="89"/>
        <v>IC</v>
      </c>
      <c r="T105" s="6">
        <f t="shared" si="89"/>
        <v>0</v>
      </c>
      <c r="U105" s="1">
        <f t="shared" si="89"/>
        <v>-1618000000090</v>
      </c>
      <c r="V105" s="7">
        <f t="shared" si="83"/>
        <v>1</v>
      </c>
      <c r="W105" s="7">
        <f>F105+G105*B105+H105+T105</f>
        <v>315</v>
      </c>
      <c r="X105" s="8">
        <f>I105*-1</f>
        <v>-2300</v>
      </c>
      <c r="Y105" s="1">
        <f>Y104</f>
        <v>-30</v>
      </c>
      <c r="Z105" s="1" t="str">
        <f>Z104</f>
        <v>ICL</v>
      </c>
      <c r="AA105" s="13" t="str">
        <f>AA104</f>
        <v>U-1618000000090</v>
      </c>
    </row>
    <row r="106" spans="1:27" ht="12.75">
      <c r="A106" s="1">
        <f>A104</f>
        <v>1</v>
      </c>
      <c r="B106" s="1">
        <f>B104</f>
        <v>3</v>
      </c>
      <c r="C106" s="1">
        <f>C104</f>
        <v>-90</v>
      </c>
      <c r="D106" s="1">
        <v>2</v>
      </c>
      <c r="E106" s="1">
        <f aca="true" t="shared" si="90" ref="E106:U106">E104</f>
        <v>1618</v>
      </c>
      <c r="F106" s="1">
        <f t="shared" si="90"/>
        <v>10</v>
      </c>
      <c r="G106" s="1">
        <f t="shared" si="90"/>
        <v>100</v>
      </c>
      <c r="H106" s="1">
        <f t="shared" si="90"/>
        <v>5</v>
      </c>
      <c r="I106" s="2">
        <f t="shared" si="90"/>
        <v>2300</v>
      </c>
      <c r="J106" s="2">
        <f t="shared" si="90"/>
        <v>2340</v>
      </c>
      <c r="K106" s="1">
        <f t="shared" si="90"/>
        <v>30</v>
      </c>
      <c r="L106" s="1">
        <f t="shared" si="90"/>
        <v>2300000000</v>
      </c>
      <c r="M106" s="1" t="str">
        <f t="shared" si="90"/>
        <v>Test unit 11</v>
      </c>
      <c r="N106" s="1" t="str">
        <f t="shared" si="90"/>
        <v>Formation</v>
      </c>
      <c r="O106" s="1" t="str">
        <f t="shared" si="90"/>
        <v>Test domain 3</v>
      </c>
      <c r="P106" s="1" t="str">
        <f t="shared" si="90"/>
        <v>Sedimentary - Clastic</v>
      </c>
      <c r="Q106" s="1" t="str">
        <f t="shared" si="90"/>
        <v>Intracontinental / Passive Margin</v>
      </c>
      <c r="R106" s="1" t="str">
        <f t="shared" si="90"/>
        <v>L</v>
      </c>
      <c r="S106" s="1" t="str">
        <f t="shared" si="90"/>
        <v>IC</v>
      </c>
      <c r="T106" s="6">
        <f t="shared" si="90"/>
        <v>0</v>
      </c>
      <c r="U106" s="1">
        <f t="shared" si="90"/>
        <v>-1618000000090</v>
      </c>
      <c r="V106" s="7">
        <f t="shared" si="83"/>
        <v>2</v>
      </c>
      <c r="W106" s="7">
        <f>F106+G106*B106+H106+T106</f>
        <v>315</v>
      </c>
      <c r="X106" s="8">
        <f>J106*-1</f>
        <v>-2340</v>
      </c>
      <c r="Y106" s="1">
        <f>Y104</f>
        <v>-30</v>
      </c>
      <c r="Z106" s="1" t="str">
        <f>Z104</f>
        <v>ICL</v>
      </c>
      <c r="AA106" s="13" t="str">
        <f>AA104</f>
        <v>U-1618000000090</v>
      </c>
    </row>
    <row r="107" spans="1:27" ht="12.75">
      <c r="A107" s="1">
        <f>A104</f>
        <v>1</v>
      </c>
      <c r="B107" s="1">
        <f>B104</f>
        <v>3</v>
      </c>
      <c r="C107" s="1">
        <f>C104</f>
        <v>-90</v>
      </c>
      <c r="D107" s="1">
        <v>3</v>
      </c>
      <c r="E107" s="1">
        <f aca="true" t="shared" si="91" ref="E107:U107">E104</f>
        <v>1618</v>
      </c>
      <c r="F107" s="1">
        <f t="shared" si="91"/>
        <v>10</v>
      </c>
      <c r="G107" s="1">
        <f t="shared" si="91"/>
        <v>100</v>
      </c>
      <c r="H107" s="1">
        <f t="shared" si="91"/>
        <v>5</v>
      </c>
      <c r="I107" s="2">
        <f t="shared" si="91"/>
        <v>2300</v>
      </c>
      <c r="J107" s="2">
        <f t="shared" si="91"/>
        <v>2340</v>
      </c>
      <c r="K107" s="1">
        <f t="shared" si="91"/>
        <v>30</v>
      </c>
      <c r="L107" s="1">
        <f t="shared" si="91"/>
        <v>2300000000</v>
      </c>
      <c r="M107" s="1" t="str">
        <f t="shared" si="91"/>
        <v>Test unit 11</v>
      </c>
      <c r="N107" s="1" t="str">
        <f t="shared" si="91"/>
        <v>Formation</v>
      </c>
      <c r="O107" s="1" t="str">
        <f t="shared" si="91"/>
        <v>Test domain 3</v>
      </c>
      <c r="P107" s="1" t="str">
        <f t="shared" si="91"/>
        <v>Sedimentary - Clastic</v>
      </c>
      <c r="Q107" s="1" t="str">
        <f t="shared" si="91"/>
        <v>Intracontinental / Passive Margin</v>
      </c>
      <c r="R107" s="1" t="str">
        <f t="shared" si="91"/>
        <v>L</v>
      </c>
      <c r="S107" s="1" t="str">
        <f t="shared" si="91"/>
        <v>IC</v>
      </c>
      <c r="T107" s="6">
        <f t="shared" si="91"/>
        <v>0</v>
      </c>
      <c r="U107" s="1">
        <f t="shared" si="91"/>
        <v>-1618000000090</v>
      </c>
      <c r="V107" s="7">
        <f t="shared" si="83"/>
        <v>3</v>
      </c>
      <c r="W107" s="7">
        <f>F107+G107*B107+H107+K107+T107</f>
        <v>345</v>
      </c>
      <c r="X107" s="8">
        <f>J106*-1</f>
        <v>-2340</v>
      </c>
      <c r="Y107" s="1">
        <f>Y104</f>
        <v>-30</v>
      </c>
      <c r="Z107" s="1" t="str">
        <f>Z104</f>
        <v>ICL</v>
      </c>
      <c r="AA107" s="13" t="str">
        <f>AA104</f>
        <v>U-1618000000090</v>
      </c>
    </row>
    <row r="108" spans="1:27" ht="12.75">
      <c r="A108" s="1">
        <f>A104</f>
        <v>1</v>
      </c>
      <c r="B108" s="1">
        <f>B104</f>
        <v>3</v>
      </c>
      <c r="C108" s="1">
        <f>C104</f>
        <v>-90</v>
      </c>
      <c r="D108" s="1">
        <v>4</v>
      </c>
      <c r="E108" s="1">
        <f aca="true" t="shared" si="92" ref="E108:U108">E104</f>
        <v>1618</v>
      </c>
      <c r="F108" s="1">
        <f t="shared" si="92"/>
        <v>10</v>
      </c>
      <c r="G108" s="1">
        <f t="shared" si="92"/>
        <v>100</v>
      </c>
      <c r="H108" s="1">
        <f t="shared" si="92"/>
        <v>5</v>
      </c>
      <c r="I108" s="2">
        <f t="shared" si="92"/>
        <v>2300</v>
      </c>
      <c r="J108" s="2">
        <f t="shared" si="92"/>
        <v>2340</v>
      </c>
      <c r="K108" s="1">
        <f t="shared" si="92"/>
        <v>30</v>
      </c>
      <c r="L108" s="1">
        <f t="shared" si="92"/>
        <v>2300000000</v>
      </c>
      <c r="M108" s="1" t="str">
        <f t="shared" si="92"/>
        <v>Test unit 11</v>
      </c>
      <c r="N108" s="1" t="str">
        <f t="shared" si="92"/>
        <v>Formation</v>
      </c>
      <c r="O108" s="1" t="str">
        <f t="shared" si="92"/>
        <v>Test domain 3</v>
      </c>
      <c r="P108" s="1" t="str">
        <f t="shared" si="92"/>
        <v>Sedimentary - Clastic</v>
      </c>
      <c r="Q108" s="1" t="str">
        <f t="shared" si="92"/>
        <v>Intracontinental / Passive Margin</v>
      </c>
      <c r="R108" s="1" t="str">
        <f t="shared" si="92"/>
        <v>L</v>
      </c>
      <c r="S108" s="1" t="str">
        <f t="shared" si="92"/>
        <v>IC</v>
      </c>
      <c r="T108" s="6">
        <f t="shared" si="92"/>
        <v>0</v>
      </c>
      <c r="U108" s="1">
        <f t="shared" si="92"/>
        <v>-1618000000090</v>
      </c>
      <c r="V108" s="7">
        <f t="shared" si="83"/>
        <v>4</v>
      </c>
      <c r="W108" s="7">
        <f>F108+G108*B108+H108+K108+T108</f>
        <v>345</v>
      </c>
      <c r="X108" s="8">
        <f>I108*-1</f>
        <v>-2300</v>
      </c>
      <c r="Y108" s="1">
        <f>Y104</f>
        <v>-30</v>
      </c>
      <c r="Z108" s="1" t="str">
        <f>Z104</f>
        <v>ICL</v>
      </c>
      <c r="AA108" s="13" t="str">
        <f>AA104</f>
        <v>U-1618000000090</v>
      </c>
    </row>
    <row r="109" spans="1:27" ht="12.75">
      <c r="A109" s="1">
        <f>A104</f>
        <v>1</v>
      </c>
      <c r="B109" s="1">
        <f>B104</f>
        <v>3</v>
      </c>
      <c r="C109" s="1">
        <f>C104</f>
        <v>-90</v>
      </c>
      <c r="D109" s="1">
        <v>5</v>
      </c>
      <c r="E109" s="1">
        <f aca="true" t="shared" si="93" ref="E109:U109">E104</f>
        <v>1618</v>
      </c>
      <c r="F109" s="1">
        <f t="shared" si="93"/>
        <v>10</v>
      </c>
      <c r="G109" s="1">
        <f t="shared" si="93"/>
        <v>100</v>
      </c>
      <c r="H109" s="1">
        <f t="shared" si="93"/>
        <v>5</v>
      </c>
      <c r="I109" s="2">
        <f t="shared" si="93"/>
        <v>2300</v>
      </c>
      <c r="J109" s="2">
        <f t="shared" si="93"/>
        <v>2340</v>
      </c>
      <c r="K109" s="1">
        <f t="shared" si="93"/>
        <v>30</v>
      </c>
      <c r="L109" s="1">
        <f t="shared" si="93"/>
        <v>2300000000</v>
      </c>
      <c r="M109" s="1" t="str">
        <f t="shared" si="93"/>
        <v>Test unit 11</v>
      </c>
      <c r="N109" s="1" t="str">
        <f t="shared" si="93"/>
        <v>Formation</v>
      </c>
      <c r="O109" s="1" t="str">
        <f t="shared" si="93"/>
        <v>Test domain 3</v>
      </c>
      <c r="P109" s="1" t="str">
        <f t="shared" si="93"/>
        <v>Sedimentary - Clastic</v>
      </c>
      <c r="Q109" s="1" t="str">
        <f t="shared" si="93"/>
        <v>Intracontinental / Passive Margin</v>
      </c>
      <c r="R109" s="1" t="str">
        <f t="shared" si="93"/>
        <v>L</v>
      </c>
      <c r="S109" s="1" t="str">
        <f t="shared" si="93"/>
        <v>IC</v>
      </c>
      <c r="T109" s="6">
        <f t="shared" si="93"/>
        <v>0</v>
      </c>
      <c r="U109" s="1">
        <f t="shared" si="93"/>
        <v>-1618000000090</v>
      </c>
      <c r="V109" s="7">
        <f t="shared" si="83"/>
        <v>5</v>
      </c>
      <c r="W109" s="7">
        <f>F109+G109*B109+H109+T109</f>
        <v>315</v>
      </c>
      <c r="X109" s="8">
        <f>I109*-1</f>
        <v>-2300</v>
      </c>
      <c r="Y109" s="1">
        <f>Y104</f>
        <v>-30</v>
      </c>
      <c r="Z109" s="1" t="str">
        <f>Z104</f>
        <v>ICL</v>
      </c>
      <c r="AA109" s="13" t="str">
        <f>AA104</f>
        <v>U-1618000000090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Eglington</cp:lastModifiedBy>
  <dcterms:created xsi:type="dcterms:W3CDTF">2007-04-03T17:53:59Z</dcterms:created>
  <dcterms:modified xsi:type="dcterms:W3CDTF">2007-05-09T18:13:27Z</dcterms:modified>
  <cp:category/>
  <cp:version/>
  <cp:contentType/>
  <cp:contentStatus/>
</cp:coreProperties>
</file>